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1295" windowHeight="4815"/>
  </bookViews>
  <sheets>
    <sheet name="Plan1" sheetId="1" r:id="rId1"/>
    <sheet name="Plan2" sheetId="2" r:id="rId2"/>
    <sheet name="Plan3" sheetId="3" r:id="rId3"/>
  </sheets>
  <definedNames>
    <definedName name="_xlnm.Print_Titles" localSheetId="0">Plan1!$11:$12</definedName>
  </definedNames>
  <calcPr calcId="124519"/>
</workbook>
</file>

<file path=xl/calcChain.xml><?xml version="1.0" encoding="utf-8"?>
<calcChain xmlns="http://schemas.openxmlformats.org/spreadsheetml/2006/main">
  <c r="M79" i="1"/>
  <c r="M80"/>
  <c r="M78"/>
  <c r="M81" s="1"/>
  <c r="M120"/>
  <c r="M121"/>
  <c r="M122"/>
  <c r="M123"/>
  <c r="M124"/>
  <c r="M125"/>
  <c r="M126"/>
  <c r="M127"/>
  <c r="M130" s="1"/>
  <c r="M128"/>
  <c r="M129"/>
  <c r="M107"/>
  <c r="M94"/>
  <c r="M75"/>
  <c r="M74"/>
  <c r="M87"/>
  <c r="M96"/>
  <c r="M97"/>
  <c r="M98"/>
  <c r="M99"/>
  <c r="M73"/>
  <c r="M46"/>
  <c r="M47" s="1"/>
  <c r="M119"/>
  <c r="M100"/>
  <c r="M101"/>
  <c r="M102"/>
  <c r="M103"/>
  <c r="M104"/>
  <c r="M105"/>
  <c r="M106"/>
  <c r="M88"/>
  <c r="M70"/>
  <c r="M132"/>
  <c r="M133" s="1"/>
  <c r="M116"/>
  <c r="M115"/>
  <c r="M114"/>
  <c r="M113"/>
  <c r="M112"/>
  <c r="M111"/>
  <c r="M110"/>
  <c r="M95"/>
  <c r="M91"/>
  <c r="M92" s="1"/>
  <c r="M84"/>
  <c r="M85"/>
  <c r="M86"/>
  <c r="M83"/>
  <c r="M89" s="1"/>
  <c r="M72"/>
  <c r="M67"/>
  <c r="M68"/>
  <c r="M69"/>
  <c r="M71"/>
  <c r="M66"/>
  <c r="M63"/>
  <c r="M62"/>
  <c r="M64" s="1"/>
  <c r="M59"/>
  <c r="M57"/>
  <c r="M56"/>
  <c r="M55"/>
  <c r="M60" s="1"/>
  <c r="M52"/>
  <c r="M51"/>
  <c r="M50"/>
  <c r="M49"/>
  <c r="M53" s="1"/>
  <c r="M43"/>
  <c r="M42"/>
  <c r="M40"/>
  <c r="M39"/>
  <c r="M37"/>
  <c r="M44" s="1"/>
  <c r="M33"/>
  <c r="M31"/>
  <c r="M28"/>
  <c r="M29"/>
  <c r="M26"/>
  <c r="M25"/>
  <c r="M24"/>
  <c r="M22"/>
  <c r="M23"/>
  <c r="M20"/>
  <c r="M34" s="1"/>
  <c r="M16"/>
  <c r="M15"/>
  <c r="M17" s="1"/>
  <c r="M108" l="1"/>
  <c r="M76"/>
  <c r="M117"/>
  <c r="M134"/>
</calcChain>
</file>

<file path=xl/sharedStrings.xml><?xml version="1.0" encoding="utf-8"?>
<sst xmlns="http://schemas.openxmlformats.org/spreadsheetml/2006/main" count="306" uniqueCount="217">
  <si>
    <t>CÓDIGO</t>
  </si>
  <si>
    <t>DESCRIÇÃO</t>
  </si>
  <si>
    <t>UNID.</t>
  </si>
  <si>
    <t>QUANT.</t>
  </si>
  <si>
    <t>PREÇO (R$)</t>
  </si>
  <si>
    <t>TOTAL(R$)</t>
  </si>
  <si>
    <t>Requisitos Gerais</t>
  </si>
  <si>
    <t>1.1</t>
  </si>
  <si>
    <t>Placa de obra</t>
  </si>
  <si>
    <t>1.1.1</t>
  </si>
  <si>
    <t>1.1.2</t>
  </si>
  <si>
    <t>PLACA DE OBRA</t>
  </si>
  <si>
    <t>Abrigo provisório em madeira para depósito de materiais e ferramentas 5 x 3</t>
  </si>
  <si>
    <t>m²</t>
  </si>
  <si>
    <t>Canteiro de Obra e Materiais Básicos</t>
  </si>
  <si>
    <t>2.1</t>
  </si>
  <si>
    <t>Demolições no canteiro</t>
  </si>
  <si>
    <t>2.1.1</t>
  </si>
  <si>
    <t>DEMOLIÇÃO de alvenaria de tijolo comum,sem reaproaveitamento e regularização das partes  demolidas.</t>
  </si>
  <si>
    <t>m³</t>
  </si>
  <si>
    <t>3.1</t>
  </si>
  <si>
    <t>2.2</t>
  </si>
  <si>
    <t>Limpeza de área para canteiro</t>
  </si>
  <si>
    <t>2.2.1</t>
  </si>
  <si>
    <t>RASPAGEM  e limpeza manual do terreno</t>
  </si>
  <si>
    <t>2.2.2</t>
  </si>
  <si>
    <t>2.2.3</t>
  </si>
  <si>
    <t>2.2.4</t>
  </si>
  <si>
    <t>REATERRO MANUAL de vala apiloado(embasamento)</t>
  </si>
  <si>
    <t>LOCAÇÃO DA OBRA : execução de gabarito</t>
  </si>
  <si>
    <t>ESCAVAÇÃO MANUAL  de vala em solo de 1ª categoria ,profundidade até 2m</t>
  </si>
  <si>
    <t>2.2.5</t>
  </si>
  <si>
    <t>APILOAMENTO  de fundo de vala com maço de 30kg/60kg</t>
  </si>
  <si>
    <t>2.3</t>
  </si>
  <si>
    <t>Estacas com perfuração prévia</t>
  </si>
  <si>
    <t>2.3.1</t>
  </si>
  <si>
    <t>Estacas tipo strauss moldada "in loco" , concreto controle tipo "C", fck= 20 Mpa , Ø 25 cm , carga admissível 20 ton</t>
  </si>
  <si>
    <t>m</t>
  </si>
  <si>
    <t>2.3.2</t>
  </si>
  <si>
    <t>Taxa de mobilização para estaca  tipo Strauss</t>
  </si>
  <si>
    <t>tx</t>
  </si>
  <si>
    <t>2.4</t>
  </si>
  <si>
    <t>Alvenaria de embasamento</t>
  </si>
  <si>
    <t>2.4.1</t>
  </si>
  <si>
    <t xml:space="preserve">ALVENARIA DE EMBASAMENTO com tijolo comum, empregando argamassa mista de cimento, cal hidratada  e areia sem peneirar traço 1:2:8 </t>
  </si>
  <si>
    <t>2.5</t>
  </si>
  <si>
    <t>LASTRO DE BRITA</t>
  </si>
  <si>
    <t>2.5.1</t>
  </si>
  <si>
    <t>LASTRO DE BRITA 2 apiloado manualmente com maço de até 30 kg.</t>
  </si>
  <si>
    <t>Subtotal (Divisão):</t>
  </si>
  <si>
    <t>Concreto</t>
  </si>
  <si>
    <t>3.1.1</t>
  </si>
  <si>
    <t>3.2</t>
  </si>
  <si>
    <t xml:space="preserve">Armadura em aço </t>
  </si>
  <si>
    <t>3.2.1</t>
  </si>
  <si>
    <t>ARMADURA de aço para estruturas em geral, CA-50, corte e dobra na obra</t>
  </si>
  <si>
    <t>FORMA de madeira</t>
  </si>
  <si>
    <t>FORMA de madeira para fundação com tábua de 3ª , 5 reaproveitamentos</t>
  </si>
  <si>
    <t>kg</t>
  </si>
  <si>
    <t>3.2.2</t>
  </si>
  <si>
    <t>ARMADURA de aço para estruturas em geral para estruturas em geral, CA-60 , corte e dobra na obra.</t>
  </si>
  <si>
    <t>Concreto estrutural</t>
  </si>
  <si>
    <t>3.3.1</t>
  </si>
  <si>
    <t>3.3</t>
  </si>
  <si>
    <t>3.3.2</t>
  </si>
  <si>
    <t>CONCRETO  estrutural dosado em geral,fck = 20  Mpa</t>
  </si>
  <si>
    <t>TRANSPORTE, LANÇAMENTO , ADENSAMENTO e ACABAMENTO do concreto  em fundação  e estrutura</t>
  </si>
  <si>
    <t>Vedações Internas e Externas</t>
  </si>
  <si>
    <t>4.1</t>
  </si>
  <si>
    <t xml:space="preserve"> Cobertura </t>
  </si>
  <si>
    <t>5.1</t>
  </si>
  <si>
    <t>5.2</t>
  </si>
  <si>
    <t>5.3</t>
  </si>
  <si>
    <t>ESTRUTURA de madeira para cobertura de telha de barro.</t>
  </si>
  <si>
    <t>TELHA   de barro tipo portuguesa</t>
  </si>
  <si>
    <t>5.4</t>
  </si>
  <si>
    <t>FORRO de pvc branco com manta térmica</t>
  </si>
  <si>
    <t xml:space="preserve">LAJE pré moldada </t>
  </si>
  <si>
    <t>6.1</t>
  </si>
  <si>
    <t>6.2</t>
  </si>
  <si>
    <t>6.3</t>
  </si>
  <si>
    <t>6.4</t>
  </si>
  <si>
    <t>Impermeabilização, Isolação Térmica e Complemento da Cobertura</t>
  </si>
  <si>
    <t>IMPERMEABILIZAÇÃO de alvenaria de embasamento com argamassa de cimento e areia traço 1:3,com aditivo impermeabilizante , e=2 cm</t>
  </si>
  <si>
    <t xml:space="preserve">IMPERMEABILIZAÇÃO  de alicerce  com tinta betuminosa em parede de 1 tijolo </t>
  </si>
  <si>
    <t>EMBOÇAMENTO de cumeeira para telha cerâmica  com argamassade cimento, cal hidratada areia sem peneirar , no traço 1:2:9</t>
  </si>
  <si>
    <t xml:space="preserve">Calhas e guarnições de chapas metálicas </t>
  </si>
  <si>
    <t>6.4.1</t>
  </si>
  <si>
    <t>Calhas de chapa de aço galvanizado nº26 desenvolvimento 33 cm</t>
  </si>
  <si>
    <t>7.1</t>
  </si>
  <si>
    <t>7.2</t>
  </si>
  <si>
    <t>Porta interna de madeira , colocação e acabamento  de uma folha com batente , guarniçao  e ferragem , 1,60m x 2,10m</t>
  </si>
  <si>
    <t>Porta externa  e interna de madeira, colocação e acabamento , de uma folha de batente, guarniçao e ferragem , 0,80mx2,10m</t>
  </si>
  <si>
    <t>Acabamentos</t>
  </si>
  <si>
    <t>8.1</t>
  </si>
  <si>
    <t>REGULARIZAÇÃO DESEMPENADA de base para revestimento de piso com argamassa e cimento  e areia sem peneirar traço 1:3, e=3cm</t>
  </si>
  <si>
    <t>8.2</t>
  </si>
  <si>
    <t>8.3</t>
  </si>
  <si>
    <t>PISO DE CONCRETO fck=15MPa, e=5cm, sobre lastro de brita 3 e 4 , e=5 cm incluindo preparo de caixa e lançamento</t>
  </si>
  <si>
    <t>8.4</t>
  </si>
  <si>
    <t>8.5</t>
  </si>
  <si>
    <t>CHAPISCO para parede interna,externa e teto, com argamassa  de cimento e areia  sem peneirar traço 1:3, e=5mm.</t>
  </si>
  <si>
    <t>8.6</t>
  </si>
  <si>
    <t>EMBOÇO PAULISTA para parede interna, externa e teto, com argamassa de cimento e areia sem peneirar traço 1:3, e= 20mm</t>
  </si>
  <si>
    <t>9.1</t>
  </si>
  <si>
    <t>10.1</t>
  </si>
  <si>
    <t>Tintas e pinturas</t>
  </si>
  <si>
    <t>11.1</t>
  </si>
  <si>
    <t>EMASSAMENTO de parede</t>
  </si>
  <si>
    <t>SELADOR acrílica</t>
  </si>
  <si>
    <t>PINTURA esmalte sobre madeira</t>
  </si>
  <si>
    <t>Sistemas de Transporte</t>
  </si>
  <si>
    <t>12.1</t>
  </si>
  <si>
    <t>CARGA manual de terra e entulho para bota fora</t>
  </si>
  <si>
    <t>Instalação Hidráulica</t>
  </si>
  <si>
    <t>13.1</t>
  </si>
  <si>
    <t>13.2</t>
  </si>
  <si>
    <t>13.3</t>
  </si>
  <si>
    <t>13.4</t>
  </si>
  <si>
    <t>13.5</t>
  </si>
  <si>
    <t>Caixa dágua conica de 1000 litros completa</t>
  </si>
  <si>
    <t>13.6</t>
  </si>
  <si>
    <t>13.7</t>
  </si>
  <si>
    <t>Cano de pvc de água 3/4" incluindo conexões</t>
  </si>
  <si>
    <t>Registro 2 1/2 "</t>
  </si>
  <si>
    <t>Caixa sifonada 6''</t>
  </si>
  <si>
    <t>Tanque inox completo</t>
  </si>
  <si>
    <t>Vaso sanitário completo, branca</t>
  </si>
  <si>
    <t>Pia de coluna completa, branca</t>
  </si>
  <si>
    <t>unidade</t>
  </si>
  <si>
    <t>mt</t>
  </si>
  <si>
    <t>cj</t>
  </si>
  <si>
    <t>Válvula hydra de 1 1/2"</t>
  </si>
  <si>
    <t>Tubo de PVC  rígido junta soldavel para esgoto 4" incluindo conexões</t>
  </si>
  <si>
    <t>Acessórios para banheiro</t>
  </si>
  <si>
    <t>Sistemas Elétricos e de Comunicação</t>
  </si>
  <si>
    <t>14.1</t>
  </si>
  <si>
    <t>14.2</t>
  </si>
  <si>
    <t>14.3</t>
  </si>
  <si>
    <t>14.4</t>
  </si>
  <si>
    <t>14.5</t>
  </si>
  <si>
    <t>14.6</t>
  </si>
  <si>
    <t>14.7</t>
  </si>
  <si>
    <t>Quadro de distribuição de energia</t>
  </si>
  <si>
    <t>Disjuntores</t>
  </si>
  <si>
    <t>Tomadas e interruptores</t>
  </si>
  <si>
    <t>Fio de 2,50mm</t>
  </si>
  <si>
    <t>Corte de parede para instalação de mangueiras até 3/4"</t>
  </si>
  <si>
    <t>Chumbamento de mangueira  até 3/4"</t>
  </si>
  <si>
    <t>Luminária para lâmpada flourescente 2 x40</t>
  </si>
  <si>
    <t>Serviços Complementares</t>
  </si>
  <si>
    <t>Limpeza final da obra</t>
  </si>
  <si>
    <t>TOTAL GERAL:</t>
  </si>
  <si>
    <t>ORÇAMENTO</t>
  </si>
  <si>
    <t>REVISÃO do Orçamento da Unidade de Saúde da Família-USF de um prédio a ser instalado na  Rua Porto Alegre  esquina com a Rua Delvirge Giova,área Institucional IV, no Residencial Jardim das Acácias, em Itajobi-SP.</t>
  </si>
  <si>
    <t>PINTURA latex PVA sobre  massa corrida 3 demãos</t>
  </si>
  <si>
    <t>8.7</t>
  </si>
  <si>
    <t>TEXTURA GRAFIATTO ( parede externa)Textura acrílica para uso interno / externo, inclusive preparo</t>
  </si>
  <si>
    <t>PINTURA latex acrilica  antimofo sobre massa, incluso preparo</t>
  </si>
  <si>
    <t>Cuba em aço inoxidável - 600 x 500 x 400 mm</t>
  </si>
  <si>
    <t>Piso cerâmico esmaltado antiderrapante PEI-5 resistência química A, para áreas internas,com saída para o exterior,assentado com argamassa colante industrializada</t>
  </si>
  <si>
    <t>Revestimento em placa cerâmica esmaltada para parede interna, de 10 x 10 cm, assentado com argamassa colante industrializada (azulejo)</t>
  </si>
  <si>
    <t>15.1</t>
  </si>
  <si>
    <t>Locação para execução de  muro</t>
  </si>
  <si>
    <t>Brocas de Ø20 cm em concreto armado- completa</t>
  </si>
  <si>
    <t>Concreto usinado baldrame/ pilares e cintas de amarração- fck 25Mpa</t>
  </si>
  <si>
    <t>ARMADURA de aço para estruturas em geral, CA-50/60, corte e dobra na obra</t>
  </si>
  <si>
    <t>Pintura para portão em ferro</t>
  </si>
  <si>
    <t>Portao de ferro de abrir (5,00x2,20)</t>
  </si>
  <si>
    <t>Muro h= 2,20m   75 ml</t>
  </si>
  <si>
    <t>ALVENARIA de  bloco cerâmico de vedação , uso revestido ,de  14 cm</t>
  </si>
  <si>
    <t>Esquadrias em Vidro Temperado incolor 6 mm</t>
  </si>
  <si>
    <t>Portas internas de madeira</t>
  </si>
  <si>
    <t>8.8</t>
  </si>
  <si>
    <t>8.9</t>
  </si>
  <si>
    <t>Torneiras de mesa com acionamento  hidromecânico com alavanca em latão cromado,DN=1/2"</t>
  </si>
  <si>
    <t>Peitoril e ou soleira em granito espessra 2 cm largura de 20 até 30cm</t>
  </si>
  <si>
    <t>Revestimento em pastilha de porcelana natural ou esmaltada de 5,0x 5,0 cm, assentado e rejuntado com argamassa colante industrializada ( fachada)</t>
  </si>
  <si>
    <t>8.10</t>
  </si>
  <si>
    <t>Bancadas em inox completas largura até 700mm</t>
  </si>
  <si>
    <t>Tampo em granito para balcão da recepção/ cozinha</t>
  </si>
  <si>
    <t>Entrada de água completa e registro gaveta</t>
  </si>
  <si>
    <t>14.8</t>
  </si>
  <si>
    <t>9.2</t>
  </si>
  <si>
    <t>10.2</t>
  </si>
  <si>
    <t>10.3</t>
  </si>
  <si>
    <t>10.4</t>
  </si>
  <si>
    <t>10.5</t>
  </si>
  <si>
    <t>10.6</t>
  </si>
  <si>
    <t>12.2</t>
  </si>
  <si>
    <t>12.3</t>
  </si>
  <si>
    <t>12.4</t>
  </si>
  <si>
    <t>12.5</t>
  </si>
  <si>
    <t>12.6</t>
  </si>
  <si>
    <t>12.7</t>
  </si>
  <si>
    <t>12.8</t>
  </si>
  <si>
    <t>12.9</t>
  </si>
  <si>
    <t>12.10</t>
  </si>
  <si>
    <t>12.11</t>
  </si>
  <si>
    <t>12.12</t>
  </si>
  <si>
    <t>12.13</t>
  </si>
  <si>
    <t>12.14</t>
  </si>
  <si>
    <t>14.9</t>
  </si>
  <si>
    <t>14.10</t>
  </si>
  <si>
    <t>14.11</t>
  </si>
  <si>
    <t>Calçada externa - concreto com junta de ditatação</t>
  </si>
  <si>
    <t>unid</t>
  </si>
  <si>
    <t>9.3</t>
  </si>
  <si>
    <t>Portas em vidro temperado 10mm (1,60x2,10m) com acessórios</t>
  </si>
  <si>
    <t>Portas em  alumínio/vidro temperado  10mm (3,00x2,10m) entrada com acessórios</t>
  </si>
  <si>
    <t>Pintura para alvenaria  -latéx</t>
  </si>
  <si>
    <t>Itajobi, 15 de outubro de 2013.</t>
  </si>
  <si>
    <t xml:space="preserve">Esquadrias em Vidro Temperado </t>
  </si>
  <si>
    <t>GILBERTO ROZA</t>
  </si>
  <si>
    <t>PREFEITO</t>
  </si>
  <si>
    <t>AUTOR DO PROJETO</t>
  </si>
  <si>
    <r>
      <t>JOSÉ JORGE FARÃO -</t>
    </r>
    <r>
      <rPr>
        <b/>
        <sz val="9"/>
        <color theme="1"/>
        <rFont val="Calibri"/>
        <family val="2"/>
        <scheme val="minor"/>
      </rPr>
      <t>ARQUITETO CAU A7532-9</t>
    </r>
  </si>
</sst>
</file>

<file path=xl/styles.xml><?xml version="1.0" encoding="utf-8"?>
<styleSheet xmlns="http://schemas.openxmlformats.org/spreadsheetml/2006/main">
  <numFmts count="2">
    <numFmt numFmtId="44" formatCode="_(&quot;R$ &quot;* #,##0.00_);_(&quot;R$ &quot;* \(#,##0.00\);_(&quot;R$ &quot;* &quot;-&quot;??_);_(@_)"/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/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3" fontId="0" fillId="0" borderId="3" xfId="1" applyFont="1" applyBorder="1"/>
    <xf numFmtId="43" fontId="0" fillId="0" borderId="3" xfId="1" applyFont="1" applyFill="1" applyBorder="1"/>
    <xf numFmtId="44" fontId="0" fillId="0" borderId="4" xfId="2" applyFont="1" applyBorder="1"/>
    <xf numFmtId="44" fontId="2" fillId="0" borderId="4" xfId="0" applyNumberFormat="1" applyFont="1" applyBorder="1"/>
    <xf numFmtId="0" fontId="0" fillId="0" borderId="4" xfId="0" applyBorder="1"/>
    <xf numFmtId="0" fontId="0" fillId="0" borderId="2" xfId="0" applyFont="1" applyBorder="1" applyAlignment="1">
      <alignment horizontal="center"/>
    </xf>
    <xf numFmtId="43" fontId="0" fillId="0" borderId="3" xfId="1" applyFont="1" applyBorder="1" applyAlignment="1">
      <alignment horizontal="right"/>
    </xf>
    <xf numFmtId="0" fontId="2" fillId="0" borderId="3" xfId="0" applyFont="1" applyBorder="1" applyAlignment="1"/>
    <xf numFmtId="0" fontId="2" fillId="0" borderId="3" xfId="0" applyFont="1" applyBorder="1" applyAlignment="1">
      <alignment horizontal="center"/>
    </xf>
    <xf numFmtId="43" fontId="0" fillId="0" borderId="3" xfId="1" applyFont="1" applyBorder="1" applyAlignment="1"/>
    <xf numFmtId="44" fontId="0" fillId="0" borderId="4" xfId="2" applyFont="1" applyBorder="1" applyAlignment="1"/>
    <xf numFmtId="43" fontId="0" fillId="0" borderId="3" xfId="1" applyFont="1" applyBorder="1" applyAlignment="1">
      <alignment horizontal="center"/>
    </xf>
    <xf numFmtId="43" fontId="3" fillId="0" borderId="3" xfId="1" applyFont="1" applyBorder="1"/>
    <xf numFmtId="0" fontId="4" fillId="0" borderId="2" xfId="0" applyFont="1" applyBorder="1" applyAlignment="1">
      <alignment horizontal="center"/>
    </xf>
    <xf numFmtId="44" fontId="2" fillId="0" borderId="7" xfId="0" applyNumberFormat="1" applyFont="1" applyBorder="1"/>
    <xf numFmtId="44" fontId="2" fillId="0" borderId="1" xfId="0" applyNumberFormat="1" applyFont="1" applyBorder="1"/>
    <xf numFmtId="0" fontId="2" fillId="0" borderId="8" xfId="0" applyFont="1" applyBorder="1" applyAlignment="1">
      <alignment horizontal="center"/>
    </xf>
    <xf numFmtId="43" fontId="3" fillId="0" borderId="3" xfId="1" applyFont="1" applyFill="1" applyBorder="1"/>
    <xf numFmtId="43" fontId="3" fillId="0" borderId="3" xfId="1" applyFont="1" applyBorder="1" applyAlignment="1"/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44" fontId="3" fillId="0" borderId="4" xfId="2" applyFont="1" applyFill="1" applyBorder="1"/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43" fontId="0" fillId="0" borderId="3" xfId="1" applyFont="1" applyFill="1" applyBorder="1" applyAlignment="1"/>
    <xf numFmtId="43" fontId="0" fillId="0" borderId="3" xfId="1" applyFont="1" applyFill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2" xfId="0" applyFont="1" applyBorder="1" applyAlignment="1">
      <alignment horizontal="left"/>
    </xf>
    <xf numFmtId="0" fontId="0" fillId="0" borderId="1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4" fillId="0" borderId="3" xfId="0" applyFont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3" xfId="0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6" fillId="0" borderId="12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3" fillId="0" borderId="3" xfId="0" applyFont="1" applyFill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0" fillId="3" borderId="11" xfId="0" applyFill="1" applyBorder="1" applyAlignment="1">
      <alignment horizontal="left"/>
    </xf>
    <xf numFmtId="0" fontId="0" fillId="3" borderId="12" xfId="0" applyFill="1" applyBorder="1" applyAlignment="1">
      <alignment horizontal="left"/>
    </xf>
    <xf numFmtId="0" fontId="0" fillId="3" borderId="13" xfId="0" applyFill="1" applyBorder="1" applyAlignment="1">
      <alignment horizontal="left"/>
    </xf>
    <xf numFmtId="0" fontId="0" fillId="0" borderId="3" xfId="0" applyBorder="1" applyAlignment="1"/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1" xfId="0" applyBorder="1" applyAlignment="1">
      <alignment horizontal="right"/>
    </xf>
  </cellXfs>
  <cellStyles count="3">
    <cellStyle name="Moeda" xfId="2" builtinId="4"/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38"/>
  <sheetViews>
    <sheetView tabSelected="1" workbookViewId="0">
      <selection activeCell="G137" sqref="G137"/>
    </sheetView>
  </sheetViews>
  <sheetFormatPr defaultRowHeight="15"/>
  <cols>
    <col min="7" max="7" width="8.85546875" customWidth="1"/>
    <col min="9" max="9" width="11.5703125" customWidth="1"/>
    <col min="10" max="10" width="9.140625" style="1"/>
    <col min="11" max="11" width="9.5703125" style="3" bestFit="1" customWidth="1"/>
    <col min="12" max="12" width="11.85546875" style="3" customWidth="1"/>
    <col min="13" max="13" width="15.7109375" customWidth="1"/>
  </cols>
  <sheetData>
    <row r="1" spans="1:13">
      <c r="J1" s="2"/>
    </row>
    <row r="2" spans="1:13">
      <c r="I2" s="59" t="s">
        <v>211</v>
      </c>
      <c r="J2" s="59"/>
      <c r="K2" s="59"/>
      <c r="L2" s="59"/>
      <c r="M2" s="59"/>
    </row>
    <row r="3" spans="1:13">
      <c r="A3" s="60" t="s">
        <v>153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3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</row>
    <row r="5" spans="1:13" ht="18.7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</row>
    <row r="6" spans="1:13">
      <c r="A6" s="69" t="s">
        <v>154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</row>
    <row r="7" spans="1:13" ht="17.25" customHeight="1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</row>
    <row r="8" spans="1:13" hidden="1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</row>
    <row r="9" spans="1:13" hidden="1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</row>
    <row r="10" spans="1:13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</row>
    <row r="11" spans="1:13" ht="15.75" thickBot="1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</row>
    <row r="12" spans="1:13" ht="24.75" customHeight="1" thickBot="1">
      <c r="A12" s="29" t="s">
        <v>0</v>
      </c>
      <c r="B12" s="63" t="s">
        <v>1</v>
      </c>
      <c r="C12" s="63"/>
      <c r="D12" s="63"/>
      <c r="E12" s="63"/>
      <c r="F12" s="63"/>
      <c r="G12" s="63"/>
      <c r="H12" s="63"/>
      <c r="I12" s="63"/>
      <c r="J12" s="30" t="s">
        <v>2</v>
      </c>
      <c r="K12" s="31" t="s">
        <v>3</v>
      </c>
      <c r="L12" s="31" t="s">
        <v>4</v>
      </c>
      <c r="M12" s="30" t="s">
        <v>5</v>
      </c>
    </row>
    <row r="13" spans="1:13">
      <c r="A13" s="23">
        <v>1</v>
      </c>
      <c r="B13" s="64" t="s">
        <v>6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5"/>
    </row>
    <row r="14" spans="1:13">
      <c r="A14" s="4" t="s">
        <v>7</v>
      </c>
      <c r="B14" s="43" t="s">
        <v>8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66"/>
    </row>
    <row r="15" spans="1:13">
      <c r="A15" s="5" t="s">
        <v>9</v>
      </c>
      <c r="B15" s="37" t="s">
        <v>11</v>
      </c>
      <c r="C15" s="37"/>
      <c r="D15" s="37"/>
      <c r="E15" s="37"/>
      <c r="F15" s="37"/>
      <c r="G15" s="37"/>
      <c r="H15" s="37"/>
      <c r="I15" s="37"/>
      <c r="J15" s="6" t="s">
        <v>13</v>
      </c>
      <c r="K15" s="7">
        <v>4.5</v>
      </c>
      <c r="L15" s="8">
        <v>371.78</v>
      </c>
      <c r="M15" s="9">
        <f>K15*L15</f>
        <v>1673.0099999999998</v>
      </c>
    </row>
    <row r="16" spans="1:13">
      <c r="A16" s="5" t="s">
        <v>10</v>
      </c>
      <c r="B16" s="34" t="s">
        <v>12</v>
      </c>
      <c r="C16" s="41"/>
      <c r="D16" s="41"/>
      <c r="E16" s="41"/>
      <c r="F16" s="41"/>
      <c r="G16" s="41"/>
      <c r="H16" s="41"/>
      <c r="I16" s="42"/>
      <c r="J16" s="6" t="s">
        <v>13</v>
      </c>
      <c r="K16" s="7">
        <v>15</v>
      </c>
      <c r="L16" s="24">
        <v>249.49</v>
      </c>
      <c r="M16" s="9">
        <f>K16*L16</f>
        <v>3742.3500000000004</v>
      </c>
    </row>
    <row r="17" spans="1:13">
      <c r="A17" s="38" t="s">
        <v>49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10">
        <f>SUM(M15:M16)</f>
        <v>5415.3600000000006</v>
      </c>
    </row>
    <row r="18" spans="1:13">
      <c r="A18" s="4">
        <v>2</v>
      </c>
      <c r="B18" s="43" t="s">
        <v>14</v>
      </c>
      <c r="C18" s="43"/>
      <c r="D18" s="43"/>
      <c r="E18" s="43"/>
      <c r="F18" s="43"/>
      <c r="G18" s="43"/>
      <c r="H18" s="43"/>
      <c r="I18" s="43"/>
      <c r="J18" s="6"/>
      <c r="K18" s="7"/>
      <c r="L18" s="7"/>
      <c r="M18" s="11"/>
    </row>
    <row r="19" spans="1:13">
      <c r="A19" s="4" t="s">
        <v>15</v>
      </c>
      <c r="B19" s="43" t="s">
        <v>16</v>
      </c>
      <c r="C19" s="43"/>
      <c r="D19" s="43"/>
      <c r="E19" s="43"/>
      <c r="F19" s="43"/>
      <c r="G19" s="43"/>
      <c r="H19" s="43"/>
      <c r="I19" s="43"/>
      <c r="J19" s="6"/>
      <c r="K19" s="7"/>
      <c r="L19" s="7"/>
      <c r="M19" s="11"/>
    </row>
    <row r="20" spans="1:13" ht="30" customHeight="1">
      <c r="A20" s="5" t="s">
        <v>17</v>
      </c>
      <c r="B20" s="44" t="s">
        <v>18</v>
      </c>
      <c r="C20" s="44"/>
      <c r="D20" s="44"/>
      <c r="E20" s="44"/>
      <c r="F20" s="44"/>
      <c r="G20" s="44"/>
      <c r="H20" s="44"/>
      <c r="I20" s="44"/>
      <c r="J20" s="6" t="s">
        <v>19</v>
      </c>
      <c r="K20" s="7">
        <v>0</v>
      </c>
      <c r="L20" s="8">
        <v>44.88</v>
      </c>
      <c r="M20" s="9">
        <f>K20*L20</f>
        <v>0</v>
      </c>
    </row>
    <row r="21" spans="1:13">
      <c r="A21" s="4" t="s">
        <v>21</v>
      </c>
      <c r="B21" s="43" t="s">
        <v>22</v>
      </c>
      <c r="C21" s="43"/>
      <c r="D21" s="43"/>
      <c r="E21" s="43"/>
      <c r="F21" s="43"/>
      <c r="G21" s="43"/>
      <c r="H21" s="43"/>
      <c r="I21" s="43"/>
      <c r="J21" s="6"/>
      <c r="K21" s="7"/>
      <c r="L21" s="7"/>
      <c r="M21" s="9"/>
    </row>
    <row r="22" spans="1:13">
      <c r="A22" s="12" t="s">
        <v>23</v>
      </c>
      <c r="B22" s="37" t="s">
        <v>24</v>
      </c>
      <c r="C22" s="37"/>
      <c r="D22" s="37"/>
      <c r="E22" s="37"/>
      <c r="F22" s="37"/>
      <c r="G22" s="37"/>
      <c r="H22" s="37"/>
      <c r="I22" s="37"/>
      <c r="J22" s="6" t="s">
        <v>13</v>
      </c>
      <c r="K22" s="7">
        <v>351</v>
      </c>
      <c r="L22" s="19">
        <v>5.5</v>
      </c>
      <c r="M22" s="9">
        <f t="shared" ref="M22:M33" si="0">K22*L22</f>
        <v>1930.5</v>
      </c>
    </row>
    <row r="23" spans="1:13">
      <c r="A23" s="12" t="s">
        <v>25</v>
      </c>
      <c r="B23" s="37" t="s">
        <v>29</v>
      </c>
      <c r="C23" s="37"/>
      <c r="D23" s="37"/>
      <c r="E23" s="37"/>
      <c r="F23" s="37"/>
      <c r="G23" s="37"/>
      <c r="H23" s="37"/>
      <c r="I23" s="37"/>
      <c r="J23" s="6" t="s">
        <v>13</v>
      </c>
      <c r="K23" s="7">
        <v>249.6</v>
      </c>
      <c r="L23" s="7">
        <v>6.89</v>
      </c>
      <c r="M23" s="9">
        <f t="shared" si="0"/>
        <v>1719.7439999999999</v>
      </c>
    </row>
    <row r="24" spans="1:13">
      <c r="A24" s="12" t="s">
        <v>26</v>
      </c>
      <c r="B24" s="37" t="s">
        <v>30</v>
      </c>
      <c r="C24" s="37"/>
      <c r="D24" s="37"/>
      <c r="E24" s="37"/>
      <c r="F24" s="37"/>
      <c r="G24" s="37"/>
      <c r="H24" s="37"/>
      <c r="I24" s="37"/>
      <c r="J24" s="6" t="s">
        <v>13</v>
      </c>
      <c r="K24" s="7">
        <v>41</v>
      </c>
      <c r="L24" s="7">
        <v>43.53</v>
      </c>
      <c r="M24" s="9">
        <f t="shared" si="0"/>
        <v>1784.73</v>
      </c>
    </row>
    <row r="25" spans="1:13">
      <c r="A25" s="12" t="s">
        <v>27</v>
      </c>
      <c r="B25" s="37" t="s">
        <v>28</v>
      </c>
      <c r="C25" s="37"/>
      <c r="D25" s="37"/>
      <c r="E25" s="37"/>
      <c r="F25" s="37"/>
      <c r="G25" s="37"/>
      <c r="H25" s="37"/>
      <c r="I25" s="37"/>
      <c r="J25" s="6" t="s">
        <v>19</v>
      </c>
      <c r="K25" s="7">
        <v>12.3</v>
      </c>
      <c r="L25" s="19">
        <v>49</v>
      </c>
      <c r="M25" s="9">
        <f t="shared" si="0"/>
        <v>602.70000000000005</v>
      </c>
    </row>
    <row r="26" spans="1:13">
      <c r="A26" s="12" t="s">
        <v>31</v>
      </c>
      <c r="B26" s="37" t="s">
        <v>32</v>
      </c>
      <c r="C26" s="37"/>
      <c r="D26" s="37"/>
      <c r="E26" s="37"/>
      <c r="F26" s="37"/>
      <c r="G26" s="37"/>
      <c r="H26" s="37"/>
      <c r="I26" s="37"/>
      <c r="J26" s="6" t="s">
        <v>19</v>
      </c>
      <c r="K26" s="7">
        <v>10.210000000000001</v>
      </c>
      <c r="L26" s="7">
        <v>34.54</v>
      </c>
      <c r="M26" s="9">
        <f t="shared" si="0"/>
        <v>352.65340000000003</v>
      </c>
    </row>
    <row r="27" spans="1:13">
      <c r="A27" s="4" t="s">
        <v>33</v>
      </c>
      <c r="B27" s="43" t="s">
        <v>34</v>
      </c>
      <c r="C27" s="43"/>
      <c r="D27" s="43"/>
      <c r="E27" s="43"/>
      <c r="F27" s="43"/>
      <c r="G27" s="43"/>
      <c r="H27" s="43"/>
      <c r="I27" s="43"/>
      <c r="J27" s="6"/>
      <c r="K27" s="7"/>
      <c r="L27" s="7"/>
      <c r="M27" s="9"/>
    </row>
    <row r="28" spans="1:13" ht="31.5" customHeight="1">
      <c r="A28" s="12" t="s">
        <v>35</v>
      </c>
      <c r="B28" s="44" t="s">
        <v>36</v>
      </c>
      <c r="C28" s="44"/>
      <c r="D28" s="44"/>
      <c r="E28" s="44"/>
      <c r="F28" s="44"/>
      <c r="G28" s="44"/>
      <c r="H28" s="44"/>
      <c r="I28" s="44"/>
      <c r="J28" s="6" t="s">
        <v>37</v>
      </c>
      <c r="K28" s="7">
        <v>288</v>
      </c>
      <c r="L28" s="7">
        <v>50.4</v>
      </c>
      <c r="M28" s="9">
        <f t="shared" si="0"/>
        <v>14515.199999999999</v>
      </c>
    </row>
    <row r="29" spans="1:13">
      <c r="A29" s="26" t="s">
        <v>38</v>
      </c>
      <c r="B29" s="51" t="s">
        <v>39</v>
      </c>
      <c r="C29" s="51"/>
      <c r="D29" s="51"/>
      <c r="E29" s="51"/>
      <c r="F29" s="51"/>
      <c r="G29" s="51"/>
      <c r="H29" s="51"/>
      <c r="I29" s="51"/>
      <c r="J29" s="27" t="s">
        <v>40</v>
      </c>
      <c r="K29" s="24">
        <v>1</v>
      </c>
      <c r="L29" s="24">
        <v>1427</v>
      </c>
      <c r="M29" s="28">
        <f t="shared" si="0"/>
        <v>1427</v>
      </c>
    </row>
    <row r="30" spans="1:13">
      <c r="A30" s="4" t="s">
        <v>41</v>
      </c>
      <c r="B30" s="43" t="s">
        <v>42</v>
      </c>
      <c r="C30" s="43"/>
      <c r="D30" s="43"/>
      <c r="E30" s="43"/>
      <c r="F30" s="43"/>
      <c r="G30" s="43"/>
      <c r="H30" s="43"/>
      <c r="I30" s="43"/>
      <c r="J30" s="6"/>
      <c r="K30" s="7"/>
      <c r="L30" s="7"/>
      <c r="M30" s="9"/>
    </row>
    <row r="31" spans="1:13" ht="30" customHeight="1">
      <c r="A31" s="5" t="s">
        <v>43</v>
      </c>
      <c r="B31" s="44" t="s">
        <v>44</v>
      </c>
      <c r="C31" s="44"/>
      <c r="D31" s="44"/>
      <c r="E31" s="44"/>
      <c r="F31" s="44"/>
      <c r="G31" s="44"/>
      <c r="H31" s="44"/>
      <c r="I31" s="44"/>
      <c r="J31" s="6" t="s">
        <v>19</v>
      </c>
      <c r="K31" s="7">
        <v>12.25</v>
      </c>
      <c r="L31" s="7">
        <v>395.49</v>
      </c>
      <c r="M31" s="9">
        <f t="shared" si="0"/>
        <v>4844.7525000000005</v>
      </c>
    </row>
    <row r="32" spans="1:13" ht="18" customHeight="1">
      <c r="A32" s="4" t="s">
        <v>45</v>
      </c>
      <c r="B32" s="43" t="s">
        <v>46</v>
      </c>
      <c r="C32" s="43"/>
      <c r="D32" s="43"/>
      <c r="E32" s="43"/>
      <c r="F32" s="43"/>
      <c r="G32" s="43"/>
      <c r="H32" s="43"/>
      <c r="I32" s="43"/>
      <c r="J32" s="6"/>
      <c r="K32" s="7"/>
      <c r="L32" s="7"/>
      <c r="M32" s="9"/>
    </row>
    <row r="33" spans="1:13">
      <c r="A33" s="5" t="s">
        <v>47</v>
      </c>
      <c r="B33" s="37" t="s">
        <v>48</v>
      </c>
      <c r="C33" s="37"/>
      <c r="D33" s="37"/>
      <c r="E33" s="37"/>
      <c r="F33" s="37"/>
      <c r="G33" s="37"/>
      <c r="H33" s="37"/>
      <c r="I33" s="37"/>
      <c r="J33" s="6" t="s">
        <v>19</v>
      </c>
      <c r="K33" s="7">
        <v>4.08</v>
      </c>
      <c r="L33" s="7">
        <v>93.79</v>
      </c>
      <c r="M33" s="9">
        <f t="shared" si="0"/>
        <v>382.66320000000002</v>
      </c>
    </row>
    <row r="34" spans="1:13">
      <c r="A34" s="38" t="s">
        <v>49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10">
        <f>SUM(M20:M33)</f>
        <v>27559.9431</v>
      </c>
    </row>
    <row r="35" spans="1:13">
      <c r="A35" s="4">
        <v>3</v>
      </c>
      <c r="B35" s="43" t="s">
        <v>50</v>
      </c>
      <c r="C35" s="43"/>
      <c r="D35" s="43"/>
      <c r="E35" s="43"/>
      <c r="F35" s="43"/>
      <c r="G35" s="43"/>
      <c r="H35" s="43"/>
      <c r="I35" s="43"/>
      <c r="J35" s="6"/>
      <c r="K35" s="7"/>
      <c r="L35" s="7"/>
      <c r="M35" s="11"/>
    </row>
    <row r="36" spans="1:13">
      <c r="A36" s="4" t="s">
        <v>20</v>
      </c>
      <c r="B36" s="43" t="s">
        <v>56</v>
      </c>
      <c r="C36" s="43"/>
      <c r="D36" s="43"/>
      <c r="E36" s="43"/>
      <c r="F36" s="43"/>
      <c r="G36" s="43"/>
      <c r="H36" s="43"/>
      <c r="I36" s="43"/>
      <c r="J36" s="6"/>
      <c r="K36" s="13"/>
      <c r="L36" s="7"/>
      <c r="M36" s="11"/>
    </row>
    <row r="37" spans="1:13">
      <c r="A37" s="12" t="s">
        <v>51</v>
      </c>
      <c r="B37" s="37" t="s">
        <v>57</v>
      </c>
      <c r="C37" s="37"/>
      <c r="D37" s="37"/>
      <c r="E37" s="37"/>
      <c r="F37" s="37"/>
      <c r="G37" s="37"/>
      <c r="H37" s="37"/>
      <c r="I37" s="37"/>
      <c r="J37" s="6" t="s">
        <v>13</v>
      </c>
      <c r="K37" s="13">
        <v>70</v>
      </c>
      <c r="L37" s="7">
        <v>46.91</v>
      </c>
      <c r="M37" s="9">
        <f t="shared" ref="M37:M43" si="1">K37*L37</f>
        <v>3283.7</v>
      </c>
    </row>
    <row r="38" spans="1:13">
      <c r="A38" s="4" t="s">
        <v>52</v>
      </c>
      <c r="B38" s="43" t="s">
        <v>53</v>
      </c>
      <c r="C38" s="43"/>
      <c r="D38" s="43"/>
      <c r="E38" s="43"/>
      <c r="F38" s="43"/>
      <c r="G38" s="43"/>
      <c r="H38" s="43"/>
      <c r="I38" s="43"/>
      <c r="J38" s="6"/>
      <c r="K38" s="13"/>
      <c r="L38" s="7"/>
      <c r="M38" s="9"/>
    </row>
    <row r="39" spans="1:13">
      <c r="A39" s="12" t="s">
        <v>54</v>
      </c>
      <c r="B39" s="37" t="s">
        <v>55</v>
      </c>
      <c r="C39" s="37"/>
      <c r="D39" s="37"/>
      <c r="E39" s="37"/>
      <c r="F39" s="37"/>
      <c r="G39" s="37"/>
      <c r="H39" s="37"/>
      <c r="I39" s="37"/>
      <c r="J39" s="6" t="s">
        <v>58</v>
      </c>
      <c r="K39" s="13">
        <v>3375</v>
      </c>
      <c r="L39" s="19">
        <v>5.75</v>
      </c>
      <c r="M39" s="9">
        <f t="shared" si="1"/>
        <v>19406.25</v>
      </c>
    </row>
    <row r="40" spans="1:13" ht="29.25" customHeight="1">
      <c r="A40" s="12" t="s">
        <v>59</v>
      </c>
      <c r="B40" s="48" t="s">
        <v>60</v>
      </c>
      <c r="C40" s="49"/>
      <c r="D40" s="49"/>
      <c r="E40" s="49"/>
      <c r="F40" s="49"/>
      <c r="G40" s="49"/>
      <c r="H40" s="49"/>
      <c r="I40" s="50"/>
      <c r="J40" s="6" t="s">
        <v>58</v>
      </c>
      <c r="K40" s="13">
        <v>1125</v>
      </c>
      <c r="L40" s="19">
        <v>6.1</v>
      </c>
      <c r="M40" s="9">
        <f t="shared" si="1"/>
        <v>6862.5</v>
      </c>
    </row>
    <row r="41" spans="1:13">
      <c r="A41" s="4" t="s">
        <v>63</v>
      </c>
      <c r="B41" s="52" t="s">
        <v>61</v>
      </c>
      <c r="C41" s="53"/>
      <c r="D41" s="53"/>
      <c r="E41" s="53"/>
      <c r="F41" s="53"/>
      <c r="G41" s="53"/>
      <c r="H41" s="53"/>
      <c r="I41" s="54"/>
      <c r="J41" s="15"/>
      <c r="K41" s="14"/>
      <c r="L41" s="14"/>
      <c r="M41" s="9"/>
    </row>
    <row r="42" spans="1:13">
      <c r="A42" s="12" t="s">
        <v>62</v>
      </c>
      <c r="B42" s="37" t="s">
        <v>65</v>
      </c>
      <c r="C42" s="37"/>
      <c r="D42" s="37"/>
      <c r="E42" s="37"/>
      <c r="F42" s="37"/>
      <c r="G42" s="37"/>
      <c r="H42" s="37"/>
      <c r="I42" s="37"/>
      <c r="J42" s="6" t="s">
        <v>19</v>
      </c>
      <c r="K42" s="7">
        <v>45</v>
      </c>
      <c r="L42" s="7">
        <v>266.63</v>
      </c>
      <c r="M42" s="9">
        <f t="shared" si="1"/>
        <v>11998.35</v>
      </c>
    </row>
    <row r="43" spans="1:13" ht="27.75" customHeight="1">
      <c r="A43" s="12" t="s">
        <v>64</v>
      </c>
      <c r="B43" s="44" t="s">
        <v>66</v>
      </c>
      <c r="C43" s="44"/>
      <c r="D43" s="44"/>
      <c r="E43" s="44"/>
      <c r="F43" s="44"/>
      <c r="G43" s="44"/>
      <c r="H43" s="44"/>
      <c r="I43" s="44"/>
      <c r="J43" s="6" t="s">
        <v>19</v>
      </c>
      <c r="K43" s="7">
        <v>45</v>
      </c>
      <c r="L43" s="7">
        <v>47.24</v>
      </c>
      <c r="M43" s="9">
        <f t="shared" si="1"/>
        <v>2125.8000000000002</v>
      </c>
    </row>
    <row r="44" spans="1:13">
      <c r="A44" s="38" t="s">
        <v>49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10">
        <f>SUM(M37:M43)</f>
        <v>43676.600000000006</v>
      </c>
    </row>
    <row r="45" spans="1:13">
      <c r="A45" s="4">
        <v>4</v>
      </c>
      <c r="B45" s="43" t="s">
        <v>67</v>
      </c>
      <c r="C45" s="43"/>
      <c r="D45" s="43"/>
      <c r="E45" s="43"/>
      <c r="F45" s="43"/>
      <c r="G45" s="43"/>
      <c r="H45" s="43"/>
      <c r="I45" s="43"/>
      <c r="J45" s="6"/>
      <c r="K45" s="7"/>
      <c r="L45" s="7"/>
      <c r="M45" s="11"/>
    </row>
    <row r="46" spans="1:13">
      <c r="A46" s="5" t="s">
        <v>68</v>
      </c>
      <c r="B46" s="37" t="s">
        <v>170</v>
      </c>
      <c r="C46" s="37"/>
      <c r="D46" s="37"/>
      <c r="E46" s="37"/>
      <c r="F46" s="37"/>
      <c r="G46" s="37"/>
      <c r="H46" s="37"/>
      <c r="I46" s="37"/>
      <c r="J46" s="6" t="s">
        <v>13</v>
      </c>
      <c r="K46" s="7">
        <v>640</v>
      </c>
      <c r="L46" s="7">
        <v>18.82</v>
      </c>
      <c r="M46" s="9">
        <f>K46*L46</f>
        <v>12044.8</v>
      </c>
    </row>
    <row r="47" spans="1:13">
      <c r="A47" s="38" t="s">
        <v>49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10">
        <f>SUM(M46)</f>
        <v>12044.8</v>
      </c>
    </row>
    <row r="48" spans="1:13">
      <c r="A48" s="4">
        <v>5</v>
      </c>
      <c r="B48" s="43" t="s">
        <v>69</v>
      </c>
      <c r="C48" s="43"/>
      <c r="D48" s="43"/>
      <c r="E48" s="43"/>
      <c r="F48" s="43"/>
      <c r="G48" s="43"/>
      <c r="H48" s="43"/>
      <c r="I48" s="43"/>
      <c r="J48" s="6"/>
      <c r="K48" s="7"/>
      <c r="L48" s="7"/>
      <c r="M48" s="11"/>
    </row>
    <row r="49" spans="1:13">
      <c r="A49" s="5" t="s">
        <v>70</v>
      </c>
      <c r="B49" s="37" t="s">
        <v>73</v>
      </c>
      <c r="C49" s="37"/>
      <c r="D49" s="37"/>
      <c r="E49" s="37"/>
      <c r="F49" s="37"/>
      <c r="G49" s="37"/>
      <c r="H49" s="37"/>
      <c r="I49" s="37"/>
      <c r="J49" s="6" t="s">
        <v>13</v>
      </c>
      <c r="K49" s="7">
        <v>300</v>
      </c>
      <c r="L49" s="7">
        <v>103.66</v>
      </c>
      <c r="M49" s="9">
        <f t="shared" ref="M49:M52" si="2">K49*L49</f>
        <v>31098</v>
      </c>
    </row>
    <row r="50" spans="1:13">
      <c r="A50" s="5" t="s">
        <v>71</v>
      </c>
      <c r="B50" s="37" t="s">
        <v>74</v>
      </c>
      <c r="C50" s="37"/>
      <c r="D50" s="37"/>
      <c r="E50" s="37"/>
      <c r="F50" s="37"/>
      <c r="G50" s="37"/>
      <c r="H50" s="37"/>
      <c r="I50" s="37"/>
      <c r="J50" s="6" t="s">
        <v>13</v>
      </c>
      <c r="K50" s="7">
        <v>300</v>
      </c>
      <c r="L50" s="7">
        <v>63.84</v>
      </c>
      <c r="M50" s="9">
        <f t="shared" si="2"/>
        <v>19152</v>
      </c>
    </row>
    <row r="51" spans="1:13">
      <c r="A51" s="5" t="s">
        <v>72</v>
      </c>
      <c r="B51" s="37" t="s">
        <v>76</v>
      </c>
      <c r="C51" s="37"/>
      <c r="D51" s="37"/>
      <c r="E51" s="37"/>
      <c r="F51" s="37"/>
      <c r="G51" s="37"/>
      <c r="H51" s="37"/>
      <c r="I51" s="37"/>
      <c r="J51" s="6" t="s">
        <v>13</v>
      </c>
      <c r="K51" s="7">
        <v>0</v>
      </c>
      <c r="L51" s="7">
        <v>60</v>
      </c>
      <c r="M51" s="9">
        <f t="shared" si="2"/>
        <v>0</v>
      </c>
    </row>
    <row r="52" spans="1:13">
      <c r="A52" s="5" t="s">
        <v>75</v>
      </c>
      <c r="B52" s="37" t="s">
        <v>77</v>
      </c>
      <c r="C52" s="37"/>
      <c r="D52" s="37"/>
      <c r="E52" s="37"/>
      <c r="F52" s="37"/>
      <c r="G52" s="37"/>
      <c r="H52" s="37"/>
      <c r="I52" s="37"/>
      <c r="J52" s="6" t="s">
        <v>13</v>
      </c>
      <c r="K52" s="7">
        <v>282.5</v>
      </c>
      <c r="L52" s="7">
        <v>79.12</v>
      </c>
      <c r="M52" s="9">
        <f t="shared" si="2"/>
        <v>22351.4</v>
      </c>
    </row>
    <row r="53" spans="1:13">
      <c r="A53" s="38" t="s">
        <v>49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10">
        <f>SUM(M49:M52)</f>
        <v>72601.399999999994</v>
      </c>
    </row>
    <row r="54" spans="1:13">
      <c r="A54" s="4">
        <v>6</v>
      </c>
      <c r="B54" s="43" t="s">
        <v>82</v>
      </c>
      <c r="C54" s="43"/>
      <c r="D54" s="43"/>
      <c r="E54" s="43"/>
      <c r="F54" s="43"/>
      <c r="G54" s="43"/>
      <c r="H54" s="43"/>
      <c r="I54" s="43"/>
      <c r="J54" s="6"/>
      <c r="K54" s="7"/>
      <c r="L54" s="7"/>
      <c r="M54" s="11"/>
    </row>
    <row r="55" spans="1:13" ht="27.75" customHeight="1">
      <c r="A55" s="5" t="s">
        <v>78</v>
      </c>
      <c r="B55" s="44" t="s">
        <v>83</v>
      </c>
      <c r="C55" s="44"/>
      <c r="D55" s="44"/>
      <c r="E55" s="44"/>
      <c r="F55" s="44"/>
      <c r="G55" s="44"/>
      <c r="H55" s="44"/>
      <c r="I55" s="44"/>
      <c r="J55" s="6" t="s">
        <v>13</v>
      </c>
      <c r="K55" s="7">
        <v>164</v>
      </c>
      <c r="L55" s="24">
        <v>26.11</v>
      </c>
      <c r="M55" s="9">
        <f t="shared" ref="M55:M59" si="3">K55*L55</f>
        <v>4282.04</v>
      </c>
    </row>
    <row r="56" spans="1:13">
      <c r="A56" s="5" t="s">
        <v>79</v>
      </c>
      <c r="B56" s="37" t="s">
        <v>84</v>
      </c>
      <c r="C56" s="37"/>
      <c r="D56" s="37"/>
      <c r="E56" s="37"/>
      <c r="F56" s="37"/>
      <c r="G56" s="37"/>
      <c r="H56" s="37"/>
      <c r="I56" s="37"/>
      <c r="J56" s="6" t="s">
        <v>13</v>
      </c>
      <c r="K56" s="7">
        <v>164</v>
      </c>
      <c r="L56" s="7">
        <v>11.63</v>
      </c>
      <c r="M56" s="9">
        <f t="shared" si="3"/>
        <v>1907.3200000000002</v>
      </c>
    </row>
    <row r="57" spans="1:13" ht="31.5" customHeight="1">
      <c r="A57" s="5" t="s">
        <v>80</v>
      </c>
      <c r="B57" s="44" t="s">
        <v>85</v>
      </c>
      <c r="C57" s="44"/>
      <c r="D57" s="44"/>
      <c r="E57" s="44"/>
      <c r="F57" s="44"/>
      <c r="G57" s="44"/>
      <c r="H57" s="44"/>
      <c r="I57" s="44"/>
      <c r="J57" s="6" t="s">
        <v>37</v>
      </c>
      <c r="K57" s="7">
        <v>15</v>
      </c>
      <c r="L57" s="19">
        <v>15.89</v>
      </c>
      <c r="M57" s="9">
        <f t="shared" si="3"/>
        <v>238.35000000000002</v>
      </c>
    </row>
    <row r="58" spans="1:13">
      <c r="A58" s="4" t="s">
        <v>81</v>
      </c>
      <c r="B58" s="43" t="s">
        <v>86</v>
      </c>
      <c r="C58" s="43"/>
      <c r="D58" s="43"/>
      <c r="E58" s="43"/>
      <c r="F58" s="43"/>
      <c r="G58" s="43"/>
      <c r="H58" s="43"/>
      <c r="I58" s="43"/>
      <c r="J58" s="6"/>
      <c r="K58" s="7"/>
      <c r="L58" s="7"/>
      <c r="M58" s="9"/>
    </row>
    <row r="59" spans="1:13">
      <c r="A59" s="5" t="s">
        <v>87</v>
      </c>
      <c r="B59" s="37" t="s">
        <v>88</v>
      </c>
      <c r="C59" s="37"/>
      <c r="D59" s="37"/>
      <c r="E59" s="37"/>
      <c r="F59" s="37"/>
      <c r="G59" s="37"/>
      <c r="H59" s="37"/>
      <c r="I59" s="37"/>
      <c r="J59" s="6" t="s">
        <v>37</v>
      </c>
      <c r="K59" s="7">
        <v>65</v>
      </c>
      <c r="L59" s="7">
        <v>42.95</v>
      </c>
      <c r="M59" s="9">
        <f t="shared" si="3"/>
        <v>2791.75</v>
      </c>
    </row>
    <row r="60" spans="1:13">
      <c r="A60" s="38" t="s">
        <v>49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10">
        <f>SUM(M55:M59)</f>
        <v>9219.4600000000009</v>
      </c>
    </row>
    <row r="61" spans="1:13">
      <c r="A61" s="4">
        <v>7</v>
      </c>
      <c r="B61" s="43" t="s">
        <v>172</v>
      </c>
      <c r="C61" s="43"/>
      <c r="D61" s="43"/>
      <c r="E61" s="43"/>
      <c r="F61" s="43"/>
      <c r="G61" s="43"/>
      <c r="H61" s="43"/>
      <c r="I61" s="43"/>
      <c r="J61" s="6"/>
      <c r="K61" s="7"/>
      <c r="L61" s="7"/>
      <c r="M61" s="11"/>
    </row>
    <row r="62" spans="1:13" ht="28.5" customHeight="1">
      <c r="A62" s="5" t="s">
        <v>89</v>
      </c>
      <c r="B62" s="44" t="s">
        <v>91</v>
      </c>
      <c r="C62" s="44"/>
      <c r="D62" s="44"/>
      <c r="E62" s="44"/>
      <c r="F62" s="44"/>
      <c r="G62" s="44"/>
      <c r="H62" s="44"/>
      <c r="I62" s="44"/>
      <c r="J62" s="6" t="s">
        <v>129</v>
      </c>
      <c r="K62" s="7">
        <v>2</v>
      </c>
      <c r="L62" s="19">
        <v>500</v>
      </c>
      <c r="M62" s="9">
        <f t="shared" ref="M62:M63" si="4">K62*L62</f>
        <v>1000</v>
      </c>
    </row>
    <row r="63" spans="1:13" ht="28.5" customHeight="1">
      <c r="A63" s="5" t="s">
        <v>90</v>
      </c>
      <c r="B63" s="44" t="s">
        <v>92</v>
      </c>
      <c r="C63" s="44"/>
      <c r="D63" s="44"/>
      <c r="E63" s="44"/>
      <c r="F63" s="44"/>
      <c r="G63" s="44"/>
      <c r="H63" s="44"/>
      <c r="I63" s="44"/>
      <c r="J63" s="6" t="s">
        <v>129</v>
      </c>
      <c r="K63" s="7">
        <v>18</v>
      </c>
      <c r="L63" s="19">
        <v>264</v>
      </c>
      <c r="M63" s="9">
        <f t="shared" si="4"/>
        <v>4752</v>
      </c>
    </row>
    <row r="64" spans="1:13">
      <c r="A64" s="38" t="s">
        <v>49</v>
      </c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10">
        <f>SUM(M62:M63)</f>
        <v>5752</v>
      </c>
    </row>
    <row r="65" spans="1:13">
      <c r="A65" s="4">
        <v>8</v>
      </c>
      <c r="B65" s="43" t="s">
        <v>93</v>
      </c>
      <c r="C65" s="43"/>
      <c r="D65" s="43"/>
      <c r="E65" s="43"/>
      <c r="F65" s="43"/>
      <c r="G65" s="43"/>
      <c r="H65" s="43"/>
      <c r="I65" s="43"/>
      <c r="J65" s="6"/>
      <c r="K65" s="7"/>
      <c r="L65" s="7"/>
      <c r="M65" s="11"/>
    </row>
    <row r="66" spans="1:13" ht="27" customHeight="1">
      <c r="A66" s="5" t="s">
        <v>94</v>
      </c>
      <c r="B66" s="44" t="s">
        <v>95</v>
      </c>
      <c r="C66" s="44"/>
      <c r="D66" s="44"/>
      <c r="E66" s="44"/>
      <c r="F66" s="44"/>
      <c r="G66" s="44"/>
      <c r="H66" s="44"/>
      <c r="I66" s="44"/>
      <c r="J66" s="6" t="s">
        <v>13</v>
      </c>
      <c r="K66" s="16">
        <v>249.6</v>
      </c>
      <c r="L66" s="25">
        <v>28.49</v>
      </c>
      <c r="M66" s="17">
        <f t="shared" ref="M66:M75" si="5">K66*L66</f>
        <v>7111.1039999999994</v>
      </c>
    </row>
    <row r="67" spans="1:13" ht="29.25" customHeight="1">
      <c r="A67" s="5" t="s">
        <v>96</v>
      </c>
      <c r="B67" s="44" t="s">
        <v>98</v>
      </c>
      <c r="C67" s="44"/>
      <c r="D67" s="44"/>
      <c r="E67" s="44"/>
      <c r="F67" s="44"/>
      <c r="G67" s="44"/>
      <c r="H67" s="44"/>
      <c r="I67" s="44"/>
      <c r="J67" s="6" t="s">
        <v>19</v>
      </c>
      <c r="K67" s="16">
        <v>12.48</v>
      </c>
      <c r="L67" s="16">
        <v>542.6</v>
      </c>
      <c r="M67" s="17">
        <f t="shared" si="5"/>
        <v>6771.6480000000001</v>
      </c>
    </row>
    <row r="68" spans="1:13" ht="45" customHeight="1">
      <c r="A68" s="5" t="s">
        <v>97</v>
      </c>
      <c r="B68" s="45" t="s">
        <v>160</v>
      </c>
      <c r="C68" s="46"/>
      <c r="D68" s="46"/>
      <c r="E68" s="46"/>
      <c r="F68" s="46"/>
      <c r="G68" s="46"/>
      <c r="H68" s="46"/>
      <c r="I68" s="47"/>
      <c r="J68" s="6" t="s">
        <v>13</v>
      </c>
      <c r="K68" s="16">
        <v>249.6</v>
      </c>
      <c r="L68" s="32">
        <v>60.43</v>
      </c>
      <c r="M68" s="17">
        <f t="shared" si="5"/>
        <v>15083.328</v>
      </c>
    </row>
    <row r="69" spans="1:13" ht="32.25" customHeight="1">
      <c r="A69" s="5" t="s">
        <v>99</v>
      </c>
      <c r="B69" s="45" t="s">
        <v>161</v>
      </c>
      <c r="C69" s="46"/>
      <c r="D69" s="46"/>
      <c r="E69" s="46"/>
      <c r="F69" s="46"/>
      <c r="G69" s="46"/>
      <c r="H69" s="46"/>
      <c r="I69" s="47"/>
      <c r="J69" s="6" t="s">
        <v>13</v>
      </c>
      <c r="K69" s="16">
        <v>460</v>
      </c>
      <c r="L69" s="33">
        <v>50.52</v>
      </c>
      <c r="M69" s="17">
        <f t="shared" si="5"/>
        <v>23239.200000000001</v>
      </c>
    </row>
    <row r="70" spans="1:13" ht="30.75" customHeight="1">
      <c r="A70" s="5" t="s">
        <v>100</v>
      </c>
      <c r="B70" s="48" t="s">
        <v>177</v>
      </c>
      <c r="C70" s="49"/>
      <c r="D70" s="49"/>
      <c r="E70" s="49"/>
      <c r="F70" s="49"/>
      <c r="G70" s="49"/>
      <c r="H70" s="49"/>
      <c r="I70" s="50"/>
      <c r="J70" s="6" t="s">
        <v>13</v>
      </c>
      <c r="K70" s="16">
        <v>30</v>
      </c>
      <c r="L70" s="32">
        <v>122.62</v>
      </c>
      <c r="M70" s="17">
        <f t="shared" si="5"/>
        <v>3678.6000000000004</v>
      </c>
    </row>
    <row r="71" spans="1:13" ht="29.25" customHeight="1">
      <c r="A71" s="5" t="s">
        <v>102</v>
      </c>
      <c r="B71" s="44" t="s">
        <v>101</v>
      </c>
      <c r="C71" s="44"/>
      <c r="D71" s="44"/>
      <c r="E71" s="44"/>
      <c r="F71" s="44"/>
      <c r="G71" s="44"/>
      <c r="H71" s="44"/>
      <c r="I71" s="44"/>
      <c r="J71" s="6" t="s">
        <v>13</v>
      </c>
      <c r="K71" s="18">
        <v>1274.5999999999999</v>
      </c>
      <c r="L71" s="16">
        <v>3.97</v>
      </c>
      <c r="M71" s="17">
        <f t="shared" si="5"/>
        <v>5060.1620000000003</v>
      </c>
    </row>
    <row r="72" spans="1:13" ht="28.5" customHeight="1">
      <c r="A72" s="5" t="s">
        <v>156</v>
      </c>
      <c r="B72" s="44" t="s">
        <v>103</v>
      </c>
      <c r="C72" s="44"/>
      <c r="D72" s="44"/>
      <c r="E72" s="44"/>
      <c r="F72" s="44"/>
      <c r="G72" s="44"/>
      <c r="H72" s="44"/>
      <c r="I72" s="44"/>
      <c r="J72" s="6" t="s">
        <v>13</v>
      </c>
      <c r="K72" s="16">
        <v>1274.5999999999999</v>
      </c>
      <c r="L72" s="16">
        <v>14.51</v>
      </c>
      <c r="M72" s="17">
        <f t="shared" si="5"/>
        <v>18494.446</v>
      </c>
    </row>
    <row r="73" spans="1:13" ht="17.25" customHeight="1">
      <c r="A73" s="5" t="s">
        <v>173</v>
      </c>
      <c r="B73" s="44" t="s">
        <v>180</v>
      </c>
      <c r="C73" s="44"/>
      <c r="D73" s="44"/>
      <c r="E73" s="44"/>
      <c r="F73" s="44"/>
      <c r="G73" s="44"/>
      <c r="H73" s="44"/>
      <c r="I73" s="44"/>
      <c r="J73" s="6" t="s">
        <v>13</v>
      </c>
      <c r="K73" s="16">
        <v>3.71</v>
      </c>
      <c r="L73" s="16">
        <v>788.17</v>
      </c>
      <c r="M73" s="17">
        <f t="shared" si="5"/>
        <v>2924.1106999999997</v>
      </c>
    </row>
    <row r="74" spans="1:13" ht="15.75" customHeight="1">
      <c r="A74" s="5" t="s">
        <v>174</v>
      </c>
      <c r="B74" s="48" t="s">
        <v>176</v>
      </c>
      <c r="C74" s="49"/>
      <c r="D74" s="49"/>
      <c r="E74" s="49"/>
      <c r="F74" s="49"/>
      <c r="G74" s="49"/>
      <c r="H74" s="49"/>
      <c r="I74" s="50"/>
      <c r="J74" s="6" t="s">
        <v>37</v>
      </c>
      <c r="K74" s="16">
        <v>60</v>
      </c>
      <c r="L74" s="16">
        <v>85.05</v>
      </c>
      <c r="M74" s="17">
        <f t="shared" si="5"/>
        <v>5103</v>
      </c>
    </row>
    <row r="75" spans="1:13" ht="20.25" customHeight="1">
      <c r="A75" s="5" t="s">
        <v>178</v>
      </c>
      <c r="B75" s="48" t="s">
        <v>205</v>
      </c>
      <c r="C75" s="49"/>
      <c r="D75" s="49"/>
      <c r="E75" s="49"/>
      <c r="F75" s="49"/>
      <c r="G75" s="49"/>
      <c r="H75" s="49"/>
      <c r="I75" s="50"/>
      <c r="J75" s="6" t="s">
        <v>13</v>
      </c>
      <c r="K75" s="16">
        <v>160</v>
      </c>
      <c r="L75" s="32">
        <v>27.71</v>
      </c>
      <c r="M75" s="17">
        <f t="shared" si="5"/>
        <v>4433.6000000000004</v>
      </c>
    </row>
    <row r="76" spans="1:13">
      <c r="A76" s="38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10">
        <f>SUM(M66:M75)</f>
        <v>91899.198700000008</v>
      </c>
    </row>
    <row r="77" spans="1:13">
      <c r="A77" s="4">
        <v>9</v>
      </c>
      <c r="B77" s="43" t="s">
        <v>212</v>
      </c>
      <c r="C77" s="43"/>
      <c r="D77" s="43"/>
      <c r="E77" s="43"/>
      <c r="F77" s="43"/>
      <c r="G77" s="43"/>
      <c r="H77" s="43"/>
      <c r="I77" s="43"/>
      <c r="J77" s="6"/>
      <c r="K77" s="7"/>
      <c r="L77" s="7"/>
      <c r="M77" s="11"/>
    </row>
    <row r="78" spans="1:13">
      <c r="A78" s="12" t="s">
        <v>104</v>
      </c>
      <c r="B78" s="34" t="s">
        <v>208</v>
      </c>
      <c r="C78" s="35"/>
      <c r="D78" s="35"/>
      <c r="E78" s="35"/>
      <c r="F78" s="35"/>
      <c r="G78" s="35"/>
      <c r="H78" s="35"/>
      <c r="I78" s="36"/>
      <c r="J78" s="6" t="s">
        <v>206</v>
      </c>
      <c r="K78" s="7">
        <v>3</v>
      </c>
      <c r="L78" s="7">
        <v>2200</v>
      </c>
      <c r="M78" s="17">
        <f t="shared" ref="M78:M80" si="6">K78*L78</f>
        <v>6600</v>
      </c>
    </row>
    <row r="79" spans="1:13">
      <c r="A79" s="12" t="s">
        <v>183</v>
      </c>
      <c r="B79" s="34" t="s">
        <v>209</v>
      </c>
      <c r="C79" s="35"/>
      <c r="D79" s="35"/>
      <c r="E79" s="35"/>
      <c r="F79" s="35"/>
      <c r="G79" s="35"/>
      <c r="H79" s="35"/>
      <c r="I79" s="36"/>
      <c r="J79" s="6" t="s">
        <v>206</v>
      </c>
      <c r="K79" s="7">
        <v>1</v>
      </c>
      <c r="L79" s="7">
        <v>4100</v>
      </c>
      <c r="M79" s="17">
        <f t="shared" si="6"/>
        <v>4100</v>
      </c>
    </row>
    <row r="80" spans="1:13">
      <c r="A80" s="12" t="s">
        <v>207</v>
      </c>
      <c r="B80" s="37" t="s">
        <v>171</v>
      </c>
      <c r="C80" s="37"/>
      <c r="D80" s="37"/>
      <c r="E80" s="37"/>
      <c r="F80" s="37"/>
      <c r="G80" s="37"/>
      <c r="H80" s="37"/>
      <c r="I80" s="37"/>
      <c r="J80" s="6" t="s">
        <v>13</v>
      </c>
      <c r="K80" s="8">
        <v>35</v>
      </c>
      <c r="L80" s="7">
        <v>118.58</v>
      </c>
      <c r="M80" s="17">
        <f t="shared" si="6"/>
        <v>4150.3</v>
      </c>
    </row>
    <row r="81" spans="1:13">
      <c r="A81" s="38" t="s">
        <v>49</v>
      </c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10">
        <f>SUM(M78:M80)</f>
        <v>14850.3</v>
      </c>
    </row>
    <row r="82" spans="1:13">
      <c r="A82" s="4">
        <v>10</v>
      </c>
      <c r="B82" s="43" t="s">
        <v>106</v>
      </c>
      <c r="C82" s="43"/>
      <c r="D82" s="43"/>
      <c r="E82" s="43"/>
      <c r="F82" s="43"/>
      <c r="G82" s="43"/>
      <c r="H82" s="43"/>
      <c r="I82" s="43"/>
      <c r="J82" s="6"/>
      <c r="K82" s="7"/>
      <c r="L82" s="7"/>
      <c r="M82" s="11"/>
    </row>
    <row r="83" spans="1:13">
      <c r="A83" s="5" t="s">
        <v>105</v>
      </c>
      <c r="B83" s="37" t="s">
        <v>108</v>
      </c>
      <c r="C83" s="37"/>
      <c r="D83" s="37"/>
      <c r="E83" s="37"/>
      <c r="F83" s="37"/>
      <c r="G83" s="37"/>
      <c r="H83" s="37"/>
      <c r="I83" s="37"/>
      <c r="J83" s="6" t="s">
        <v>13</v>
      </c>
      <c r="K83" s="7">
        <v>554.6</v>
      </c>
      <c r="L83" s="7">
        <v>7.4</v>
      </c>
      <c r="M83" s="17">
        <f t="shared" ref="M83:M88" si="7">K83*L83</f>
        <v>4104.04</v>
      </c>
    </row>
    <row r="84" spans="1:13">
      <c r="A84" s="5" t="s">
        <v>184</v>
      </c>
      <c r="B84" s="37" t="s">
        <v>109</v>
      </c>
      <c r="C84" s="37"/>
      <c r="D84" s="37"/>
      <c r="E84" s="37"/>
      <c r="F84" s="37"/>
      <c r="G84" s="37"/>
      <c r="H84" s="37"/>
      <c r="I84" s="37"/>
      <c r="J84" s="6" t="s">
        <v>13</v>
      </c>
      <c r="K84" s="7">
        <v>554.6</v>
      </c>
      <c r="L84" s="19">
        <v>4.5</v>
      </c>
      <c r="M84" s="17">
        <f t="shared" si="7"/>
        <v>2495.7000000000003</v>
      </c>
    </row>
    <row r="85" spans="1:13">
      <c r="A85" s="5" t="s">
        <v>185</v>
      </c>
      <c r="B85" s="37" t="s">
        <v>155</v>
      </c>
      <c r="C85" s="37"/>
      <c r="D85" s="37"/>
      <c r="E85" s="37"/>
      <c r="F85" s="37"/>
      <c r="G85" s="37"/>
      <c r="H85" s="37"/>
      <c r="I85" s="37"/>
      <c r="J85" s="6" t="s">
        <v>13</v>
      </c>
      <c r="K85" s="7">
        <v>0</v>
      </c>
      <c r="L85" s="7">
        <v>14.5</v>
      </c>
      <c r="M85" s="17">
        <f t="shared" si="7"/>
        <v>0</v>
      </c>
    </row>
    <row r="86" spans="1:13">
      <c r="A86" s="5" t="s">
        <v>186</v>
      </c>
      <c r="B86" s="37" t="s">
        <v>158</v>
      </c>
      <c r="C86" s="37"/>
      <c r="D86" s="37"/>
      <c r="E86" s="37"/>
      <c r="F86" s="37"/>
      <c r="G86" s="37"/>
      <c r="H86" s="37"/>
      <c r="I86" s="37"/>
      <c r="J86" s="6" t="s">
        <v>13</v>
      </c>
      <c r="K86" s="7">
        <v>554.6</v>
      </c>
      <c r="L86" s="7">
        <v>15.44</v>
      </c>
      <c r="M86" s="17">
        <f t="shared" si="7"/>
        <v>8563.0239999999994</v>
      </c>
    </row>
    <row r="87" spans="1:13">
      <c r="A87" s="5" t="s">
        <v>187</v>
      </c>
      <c r="B87" s="34" t="s">
        <v>110</v>
      </c>
      <c r="C87" s="41"/>
      <c r="D87" s="41"/>
      <c r="E87" s="41"/>
      <c r="F87" s="41"/>
      <c r="G87" s="41"/>
      <c r="H87" s="41"/>
      <c r="I87" s="42"/>
      <c r="J87" s="6" t="s">
        <v>13</v>
      </c>
      <c r="K87" s="7">
        <v>73.92</v>
      </c>
      <c r="L87" s="19">
        <v>50.5</v>
      </c>
      <c r="M87" s="17">
        <f t="shared" si="7"/>
        <v>3732.96</v>
      </c>
    </row>
    <row r="88" spans="1:13" ht="30" customHeight="1">
      <c r="A88" s="5" t="s">
        <v>188</v>
      </c>
      <c r="B88" s="48" t="s">
        <v>157</v>
      </c>
      <c r="C88" s="49"/>
      <c r="D88" s="49"/>
      <c r="E88" s="49"/>
      <c r="F88" s="49"/>
      <c r="G88" s="49"/>
      <c r="H88" s="49"/>
      <c r="I88" s="50"/>
      <c r="J88" s="6" t="s">
        <v>13</v>
      </c>
      <c r="K88" s="7">
        <v>230</v>
      </c>
      <c r="L88" s="24">
        <v>20.59</v>
      </c>
      <c r="M88" s="17">
        <f t="shared" si="7"/>
        <v>4735.7</v>
      </c>
    </row>
    <row r="89" spans="1:13">
      <c r="A89" s="38" t="s">
        <v>49</v>
      </c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10">
        <f>SUM(M83:M88)</f>
        <v>23631.423999999999</v>
      </c>
    </row>
    <row r="90" spans="1:13">
      <c r="A90" s="20">
        <v>11</v>
      </c>
      <c r="B90" s="43" t="s">
        <v>111</v>
      </c>
      <c r="C90" s="43"/>
      <c r="D90" s="43"/>
      <c r="E90" s="43"/>
      <c r="F90" s="43"/>
      <c r="G90" s="43"/>
      <c r="H90" s="43"/>
      <c r="I90" s="43"/>
      <c r="J90" s="6"/>
      <c r="K90" s="7"/>
      <c r="L90" s="7"/>
      <c r="M90" s="11"/>
    </row>
    <row r="91" spans="1:13">
      <c r="A91" s="5" t="s">
        <v>107</v>
      </c>
      <c r="B91" s="37" t="s">
        <v>113</v>
      </c>
      <c r="C91" s="37"/>
      <c r="D91" s="37"/>
      <c r="E91" s="37"/>
      <c r="F91" s="37"/>
      <c r="G91" s="37"/>
      <c r="H91" s="37"/>
      <c r="I91" s="37"/>
      <c r="J91" s="6" t="s">
        <v>19</v>
      </c>
      <c r="K91" s="7">
        <v>27</v>
      </c>
      <c r="L91" s="7">
        <v>75</v>
      </c>
      <c r="M91" s="17">
        <f t="shared" ref="M91" si="8">K91*L91</f>
        <v>2025</v>
      </c>
    </row>
    <row r="92" spans="1:13">
      <c r="A92" s="38" t="s">
        <v>49</v>
      </c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10">
        <f>SUM(M91)</f>
        <v>2025</v>
      </c>
    </row>
    <row r="93" spans="1:13">
      <c r="A93" s="4">
        <v>12</v>
      </c>
      <c r="B93" s="40" t="s">
        <v>114</v>
      </c>
      <c r="C93" s="40"/>
      <c r="D93" s="40"/>
      <c r="E93" s="40"/>
      <c r="F93" s="40"/>
      <c r="G93" s="40"/>
      <c r="H93" s="40"/>
      <c r="I93" s="40"/>
      <c r="J93" s="6"/>
      <c r="K93" s="7"/>
      <c r="L93" s="7"/>
      <c r="M93" s="11"/>
    </row>
    <row r="94" spans="1:13">
      <c r="A94" s="5" t="s">
        <v>112</v>
      </c>
      <c r="B94" s="37" t="s">
        <v>181</v>
      </c>
      <c r="C94" s="37"/>
      <c r="D94" s="37"/>
      <c r="E94" s="37"/>
      <c r="F94" s="37"/>
      <c r="G94" s="37"/>
      <c r="H94" s="37"/>
      <c r="I94" s="37"/>
      <c r="J94" s="6" t="s">
        <v>129</v>
      </c>
      <c r="K94" s="7">
        <v>1</v>
      </c>
      <c r="L94" s="7">
        <v>2212.83</v>
      </c>
      <c r="M94" s="17">
        <f t="shared" ref="M94" si="9">K94*L94</f>
        <v>2212.83</v>
      </c>
    </row>
    <row r="95" spans="1:13">
      <c r="A95" s="5" t="s">
        <v>189</v>
      </c>
      <c r="B95" s="37" t="s">
        <v>128</v>
      </c>
      <c r="C95" s="37"/>
      <c r="D95" s="37"/>
      <c r="E95" s="37"/>
      <c r="F95" s="37"/>
      <c r="G95" s="37"/>
      <c r="H95" s="37"/>
      <c r="I95" s="37"/>
      <c r="J95" s="6" t="s">
        <v>129</v>
      </c>
      <c r="K95" s="7">
        <v>6</v>
      </c>
      <c r="L95" s="19">
        <v>380</v>
      </c>
      <c r="M95" s="17">
        <f t="shared" ref="M95:M107" si="10">K95*L95</f>
        <v>2280</v>
      </c>
    </row>
    <row r="96" spans="1:13">
      <c r="A96" s="5" t="s">
        <v>190</v>
      </c>
      <c r="B96" s="37" t="s">
        <v>127</v>
      </c>
      <c r="C96" s="37"/>
      <c r="D96" s="37"/>
      <c r="E96" s="37"/>
      <c r="F96" s="37"/>
      <c r="G96" s="37"/>
      <c r="H96" s="37"/>
      <c r="I96" s="37"/>
      <c r="J96" s="6" t="s">
        <v>129</v>
      </c>
      <c r="K96" s="7">
        <v>6</v>
      </c>
      <c r="L96" s="19">
        <v>400</v>
      </c>
      <c r="M96" s="17">
        <f t="shared" si="10"/>
        <v>2400</v>
      </c>
    </row>
    <row r="97" spans="1:13">
      <c r="A97" s="5" t="s">
        <v>191</v>
      </c>
      <c r="B97" s="37" t="s">
        <v>126</v>
      </c>
      <c r="C97" s="37"/>
      <c r="D97" s="37"/>
      <c r="E97" s="37"/>
      <c r="F97" s="37"/>
      <c r="G97" s="37"/>
      <c r="H97" s="37"/>
      <c r="I97" s="37"/>
      <c r="J97" s="6" t="s">
        <v>129</v>
      </c>
      <c r="K97" s="7">
        <v>1</v>
      </c>
      <c r="L97" s="7">
        <v>691.45</v>
      </c>
      <c r="M97" s="17">
        <f t="shared" si="10"/>
        <v>691.45</v>
      </c>
    </row>
    <row r="98" spans="1:13">
      <c r="A98" s="5" t="s">
        <v>192</v>
      </c>
      <c r="B98" s="34" t="s">
        <v>179</v>
      </c>
      <c r="C98" s="41"/>
      <c r="D98" s="41"/>
      <c r="E98" s="41"/>
      <c r="F98" s="41"/>
      <c r="G98" s="41"/>
      <c r="H98" s="41"/>
      <c r="I98" s="42"/>
      <c r="J98" s="6" t="s">
        <v>37</v>
      </c>
      <c r="K98" s="8">
        <v>15.6</v>
      </c>
      <c r="L98" s="8">
        <v>1150.4000000000001</v>
      </c>
      <c r="M98" s="17">
        <f t="shared" si="10"/>
        <v>17946.240000000002</v>
      </c>
    </row>
    <row r="99" spans="1:13" ht="30.75" customHeight="1">
      <c r="A99" s="5" t="s">
        <v>193</v>
      </c>
      <c r="B99" s="48" t="s">
        <v>175</v>
      </c>
      <c r="C99" s="49"/>
      <c r="D99" s="49"/>
      <c r="E99" s="49"/>
      <c r="F99" s="49"/>
      <c r="G99" s="49"/>
      <c r="H99" s="49"/>
      <c r="I99" s="50"/>
      <c r="J99" s="6" t="s">
        <v>129</v>
      </c>
      <c r="K99" s="7">
        <v>7</v>
      </c>
      <c r="L99" s="7">
        <v>400.33</v>
      </c>
      <c r="M99" s="17">
        <f t="shared" si="10"/>
        <v>2802.31</v>
      </c>
    </row>
    <row r="100" spans="1:13">
      <c r="A100" s="5" t="s">
        <v>194</v>
      </c>
      <c r="B100" s="34" t="s">
        <v>159</v>
      </c>
      <c r="C100" s="41"/>
      <c r="D100" s="41"/>
      <c r="E100" s="41"/>
      <c r="F100" s="41"/>
      <c r="G100" s="41"/>
      <c r="H100" s="41"/>
      <c r="I100" s="42"/>
      <c r="J100" s="6" t="s">
        <v>129</v>
      </c>
      <c r="K100" s="7">
        <v>7</v>
      </c>
      <c r="L100" s="7">
        <v>681.25</v>
      </c>
      <c r="M100" s="17">
        <f t="shared" si="10"/>
        <v>4768.75</v>
      </c>
    </row>
    <row r="101" spans="1:13">
      <c r="A101" s="5" t="s">
        <v>195</v>
      </c>
      <c r="B101" s="37" t="s">
        <v>120</v>
      </c>
      <c r="C101" s="37"/>
      <c r="D101" s="37"/>
      <c r="E101" s="37"/>
      <c r="F101" s="37"/>
      <c r="G101" s="37"/>
      <c r="H101" s="37"/>
      <c r="I101" s="37"/>
      <c r="J101" s="6" t="s">
        <v>129</v>
      </c>
      <c r="K101" s="7">
        <v>1</v>
      </c>
      <c r="L101" s="19">
        <v>450</v>
      </c>
      <c r="M101" s="17">
        <f t="shared" si="10"/>
        <v>450</v>
      </c>
    </row>
    <row r="102" spans="1:13">
      <c r="A102" s="5" t="s">
        <v>196</v>
      </c>
      <c r="B102" s="37" t="s">
        <v>125</v>
      </c>
      <c r="C102" s="37"/>
      <c r="D102" s="37"/>
      <c r="E102" s="37"/>
      <c r="F102" s="37"/>
      <c r="G102" s="37"/>
      <c r="H102" s="37"/>
      <c r="I102" s="37"/>
      <c r="J102" s="6" t="s">
        <v>129</v>
      </c>
      <c r="K102" s="7">
        <v>13</v>
      </c>
      <c r="L102" s="7">
        <v>67.8</v>
      </c>
      <c r="M102" s="17">
        <f t="shared" si="10"/>
        <v>881.4</v>
      </c>
    </row>
    <row r="103" spans="1:13">
      <c r="A103" s="5" t="s">
        <v>197</v>
      </c>
      <c r="B103" s="37" t="s">
        <v>124</v>
      </c>
      <c r="C103" s="37"/>
      <c r="D103" s="37"/>
      <c r="E103" s="37"/>
      <c r="F103" s="37"/>
      <c r="G103" s="37"/>
      <c r="H103" s="37"/>
      <c r="I103" s="37"/>
      <c r="J103" s="6" t="s">
        <v>129</v>
      </c>
      <c r="K103" s="7">
        <v>13</v>
      </c>
      <c r="L103" s="7">
        <v>228.17</v>
      </c>
      <c r="M103" s="17">
        <f t="shared" si="10"/>
        <v>2966.21</v>
      </c>
    </row>
    <row r="104" spans="1:13">
      <c r="A104" s="5" t="s">
        <v>198</v>
      </c>
      <c r="B104" s="37" t="s">
        <v>123</v>
      </c>
      <c r="C104" s="37"/>
      <c r="D104" s="37"/>
      <c r="E104" s="37"/>
      <c r="F104" s="37"/>
      <c r="G104" s="37"/>
      <c r="H104" s="37"/>
      <c r="I104" s="37"/>
      <c r="J104" s="6" t="s">
        <v>130</v>
      </c>
      <c r="K104" s="7">
        <v>85</v>
      </c>
      <c r="L104" s="7">
        <v>19.47</v>
      </c>
      <c r="M104" s="17">
        <f t="shared" si="10"/>
        <v>1654.9499999999998</v>
      </c>
    </row>
    <row r="105" spans="1:13">
      <c r="A105" s="5" t="s">
        <v>199</v>
      </c>
      <c r="B105" s="37" t="s">
        <v>133</v>
      </c>
      <c r="C105" s="37"/>
      <c r="D105" s="37"/>
      <c r="E105" s="37"/>
      <c r="F105" s="37"/>
      <c r="G105" s="37"/>
      <c r="H105" s="37"/>
      <c r="I105" s="37"/>
      <c r="J105" s="6" t="s">
        <v>130</v>
      </c>
      <c r="K105" s="7">
        <v>110</v>
      </c>
      <c r="L105" s="7">
        <v>45.75</v>
      </c>
      <c r="M105" s="17">
        <f t="shared" si="10"/>
        <v>5032.5</v>
      </c>
    </row>
    <row r="106" spans="1:13">
      <c r="A106" s="5" t="s">
        <v>200</v>
      </c>
      <c r="B106" s="37" t="s">
        <v>134</v>
      </c>
      <c r="C106" s="37"/>
      <c r="D106" s="37"/>
      <c r="E106" s="37"/>
      <c r="F106" s="37"/>
      <c r="G106" s="37"/>
      <c r="H106" s="37"/>
      <c r="I106" s="37"/>
      <c r="J106" s="6" t="s">
        <v>131</v>
      </c>
      <c r="K106" s="7">
        <v>6</v>
      </c>
      <c r="L106" s="7">
        <v>220</v>
      </c>
      <c r="M106" s="17">
        <f t="shared" si="10"/>
        <v>1320</v>
      </c>
    </row>
    <row r="107" spans="1:13">
      <c r="A107" s="5" t="s">
        <v>201</v>
      </c>
      <c r="B107" s="37" t="s">
        <v>132</v>
      </c>
      <c r="C107" s="37"/>
      <c r="D107" s="37"/>
      <c r="E107" s="37"/>
      <c r="F107" s="37"/>
      <c r="G107" s="37"/>
      <c r="H107" s="37"/>
      <c r="I107" s="37"/>
      <c r="J107" s="6" t="s">
        <v>129</v>
      </c>
      <c r="K107" s="7">
        <v>6</v>
      </c>
      <c r="L107" s="7">
        <v>180.66</v>
      </c>
      <c r="M107" s="17">
        <f t="shared" si="10"/>
        <v>1083.96</v>
      </c>
    </row>
    <row r="108" spans="1:13">
      <c r="A108" s="38" t="s">
        <v>49</v>
      </c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10">
        <f>SUM(M94:M107)</f>
        <v>46490.6</v>
      </c>
    </row>
    <row r="109" spans="1:13">
      <c r="A109" s="4">
        <v>13</v>
      </c>
      <c r="B109" s="43" t="s">
        <v>135</v>
      </c>
      <c r="C109" s="43"/>
      <c r="D109" s="43"/>
      <c r="E109" s="43"/>
      <c r="F109" s="43"/>
      <c r="G109" s="43"/>
      <c r="H109" s="43"/>
      <c r="I109" s="43"/>
      <c r="J109" s="6"/>
      <c r="K109" s="7"/>
      <c r="L109" s="7"/>
      <c r="M109" s="11"/>
    </row>
    <row r="110" spans="1:13">
      <c r="A110" s="5" t="s">
        <v>115</v>
      </c>
      <c r="B110" s="58" t="s">
        <v>143</v>
      </c>
      <c r="C110" s="58"/>
      <c r="D110" s="58"/>
      <c r="E110" s="58"/>
      <c r="F110" s="58"/>
      <c r="G110" s="58"/>
      <c r="H110" s="58"/>
      <c r="I110" s="58"/>
      <c r="J110" s="6" t="s">
        <v>129</v>
      </c>
      <c r="K110" s="7">
        <v>1</v>
      </c>
      <c r="L110" s="19">
        <v>1800</v>
      </c>
      <c r="M110" s="17">
        <f t="shared" ref="M110:M129" si="11">K110*L110</f>
        <v>1800</v>
      </c>
    </row>
    <row r="111" spans="1:13">
      <c r="A111" s="5" t="s">
        <v>116</v>
      </c>
      <c r="B111" s="58" t="s">
        <v>144</v>
      </c>
      <c r="C111" s="58"/>
      <c r="D111" s="58"/>
      <c r="E111" s="58"/>
      <c r="F111" s="58"/>
      <c r="G111" s="58"/>
      <c r="H111" s="58"/>
      <c r="I111" s="58"/>
      <c r="J111" s="6" t="s">
        <v>129</v>
      </c>
      <c r="K111" s="7">
        <v>19</v>
      </c>
      <c r="L111" s="7">
        <v>70.599999999999994</v>
      </c>
      <c r="M111" s="17">
        <f t="shared" si="11"/>
        <v>1341.3999999999999</v>
      </c>
    </row>
    <row r="112" spans="1:13">
      <c r="A112" s="5" t="s">
        <v>117</v>
      </c>
      <c r="B112" s="58" t="s">
        <v>145</v>
      </c>
      <c r="C112" s="58"/>
      <c r="D112" s="58"/>
      <c r="E112" s="58"/>
      <c r="F112" s="58"/>
      <c r="G112" s="58"/>
      <c r="H112" s="58"/>
      <c r="I112" s="58"/>
      <c r="J112" s="6" t="s">
        <v>129</v>
      </c>
      <c r="K112" s="7">
        <v>50</v>
      </c>
      <c r="L112" s="19">
        <v>80</v>
      </c>
      <c r="M112" s="17">
        <f t="shared" si="11"/>
        <v>4000</v>
      </c>
    </row>
    <row r="113" spans="1:13">
      <c r="A113" s="5" t="s">
        <v>118</v>
      </c>
      <c r="B113" s="58" t="s">
        <v>146</v>
      </c>
      <c r="C113" s="58"/>
      <c r="D113" s="58"/>
      <c r="E113" s="58"/>
      <c r="F113" s="58"/>
      <c r="G113" s="58"/>
      <c r="H113" s="58"/>
      <c r="I113" s="58"/>
      <c r="J113" s="6" t="s">
        <v>37</v>
      </c>
      <c r="K113" s="7">
        <v>600</v>
      </c>
      <c r="L113" s="19">
        <v>2.5499999999999998</v>
      </c>
      <c r="M113" s="17">
        <f t="shared" si="11"/>
        <v>1530</v>
      </c>
    </row>
    <row r="114" spans="1:13">
      <c r="A114" s="5" t="s">
        <v>119</v>
      </c>
      <c r="B114" s="58" t="s">
        <v>147</v>
      </c>
      <c r="C114" s="58"/>
      <c r="D114" s="58"/>
      <c r="E114" s="58"/>
      <c r="F114" s="58"/>
      <c r="G114" s="58"/>
      <c r="H114" s="58"/>
      <c r="I114" s="58"/>
      <c r="J114" s="6" t="s">
        <v>37</v>
      </c>
      <c r="K114" s="7">
        <v>120</v>
      </c>
      <c r="L114" s="19">
        <v>10</v>
      </c>
      <c r="M114" s="17">
        <f t="shared" si="11"/>
        <v>1200</v>
      </c>
    </row>
    <row r="115" spans="1:13">
      <c r="A115" s="5" t="s">
        <v>121</v>
      </c>
      <c r="B115" s="58" t="s">
        <v>148</v>
      </c>
      <c r="C115" s="58"/>
      <c r="D115" s="58"/>
      <c r="E115" s="58"/>
      <c r="F115" s="58"/>
      <c r="G115" s="58"/>
      <c r="H115" s="58"/>
      <c r="I115" s="58"/>
      <c r="J115" s="6" t="s">
        <v>37</v>
      </c>
      <c r="K115" s="7">
        <v>120</v>
      </c>
      <c r="L115" s="7">
        <v>8</v>
      </c>
      <c r="M115" s="17">
        <f t="shared" si="11"/>
        <v>960</v>
      </c>
    </row>
    <row r="116" spans="1:13">
      <c r="A116" s="5" t="s">
        <v>122</v>
      </c>
      <c r="B116" s="37" t="s">
        <v>149</v>
      </c>
      <c r="C116" s="37"/>
      <c r="D116" s="37"/>
      <c r="E116" s="37"/>
      <c r="F116" s="37"/>
      <c r="G116" s="37"/>
      <c r="H116" s="37"/>
      <c r="I116" s="37"/>
      <c r="J116" s="6" t="s">
        <v>129</v>
      </c>
      <c r="K116" s="8">
        <v>47</v>
      </c>
      <c r="L116" s="19">
        <v>150</v>
      </c>
      <c r="M116" s="17">
        <f t="shared" si="11"/>
        <v>7050</v>
      </c>
    </row>
    <row r="117" spans="1:13">
      <c r="A117" s="38" t="s">
        <v>49</v>
      </c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10">
        <f>SUM(M110:M116)</f>
        <v>17881.400000000001</v>
      </c>
    </row>
    <row r="118" spans="1:13">
      <c r="A118" s="4">
        <v>14</v>
      </c>
      <c r="B118" s="52" t="s">
        <v>169</v>
      </c>
      <c r="C118" s="53"/>
      <c r="D118" s="53"/>
      <c r="E118" s="53"/>
      <c r="F118" s="53"/>
      <c r="G118" s="53"/>
      <c r="H118" s="53"/>
      <c r="I118" s="54"/>
      <c r="J118" s="6"/>
      <c r="K118" s="8"/>
      <c r="L118" s="19"/>
      <c r="M118" s="17"/>
    </row>
    <row r="119" spans="1:13">
      <c r="A119" s="5" t="s">
        <v>136</v>
      </c>
      <c r="B119" s="34" t="s">
        <v>163</v>
      </c>
      <c r="C119" s="41"/>
      <c r="D119" s="41"/>
      <c r="E119" s="41"/>
      <c r="F119" s="41"/>
      <c r="G119" s="41"/>
      <c r="H119" s="41"/>
      <c r="I119" s="42"/>
      <c r="J119" s="6" t="s">
        <v>37</v>
      </c>
      <c r="K119" s="8">
        <v>0.74</v>
      </c>
      <c r="L119" s="19">
        <v>75</v>
      </c>
      <c r="M119" s="17">
        <f t="shared" si="11"/>
        <v>55.5</v>
      </c>
    </row>
    <row r="120" spans="1:13">
      <c r="A120" s="5" t="s">
        <v>137</v>
      </c>
      <c r="B120" s="34" t="s">
        <v>164</v>
      </c>
      <c r="C120" s="41"/>
      <c r="D120" s="41"/>
      <c r="E120" s="41"/>
      <c r="F120" s="41"/>
      <c r="G120" s="41"/>
      <c r="H120" s="41"/>
      <c r="I120" s="42"/>
      <c r="J120" s="6" t="s">
        <v>37</v>
      </c>
      <c r="K120" s="8">
        <v>104</v>
      </c>
      <c r="L120" s="19">
        <v>37.049999999999997</v>
      </c>
      <c r="M120" s="17">
        <f t="shared" si="11"/>
        <v>3853.2</v>
      </c>
    </row>
    <row r="121" spans="1:13">
      <c r="A121" s="5" t="s">
        <v>138</v>
      </c>
      <c r="B121" s="34" t="s">
        <v>165</v>
      </c>
      <c r="C121" s="41"/>
      <c r="D121" s="41"/>
      <c r="E121" s="41"/>
      <c r="F121" s="41"/>
      <c r="G121" s="41"/>
      <c r="H121" s="41"/>
      <c r="I121" s="42"/>
      <c r="J121" s="6" t="s">
        <v>19</v>
      </c>
      <c r="K121" s="8">
        <v>12</v>
      </c>
      <c r="L121" s="19">
        <v>279.72000000000003</v>
      </c>
      <c r="M121" s="17">
        <f t="shared" si="11"/>
        <v>3356.6400000000003</v>
      </c>
    </row>
    <row r="122" spans="1:13">
      <c r="A122" s="5" t="s">
        <v>139</v>
      </c>
      <c r="B122" s="37" t="s">
        <v>57</v>
      </c>
      <c r="C122" s="37"/>
      <c r="D122" s="37"/>
      <c r="E122" s="37"/>
      <c r="F122" s="37"/>
      <c r="G122" s="37"/>
      <c r="H122" s="37"/>
      <c r="I122" s="37"/>
      <c r="J122" s="6" t="s">
        <v>13</v>
      </c>
      <c r="K122" s="8">
        <v>60</v>
      </c>
      <c r="L122" s="19">
        <v>46.91</v>
      </c>
      <c r="M122" s="17">
        <f t="shared" si="11"/>
        <v>2814.6</v>
      </c>
    </row>
    <row r="123" spans="1:13">
      <c r="A123" s="5" t="s">
        <v>140</v>
      </c>
      <c r="B123" s="37" t="s">
        <v>166</v>
      </c>
      <c r="C123" s="37"/>
      <c r="D123" s="37"/>
      <c r="E123" s="37"/>
      <c r="F123" s="37"/>
      <c r="G123" s="37"/>
      <c r="H123" s="37"/>
      <c r="I123" s="37"/>
      <c r="J123" s="6" t="s">
        <v>58</v>
      </c>
      <c r="K123" s="8">
        <v>800</v>
      </c>
      <c r="L123" s="19">
        <v>6</v>
      </c>
      <c r="M123" s="17">
        <f t="shared" si="11"/>
        <v>4800</v>
      </c>
    </row>
    <row r="124" spans="1:13">
      <c r="A124" s="5" t="s">
        <v>141</v>
      </c>
      <c r="B124" s="37" t="s">
        <v>170</v>
      </c>
      <c r="C124" s="37"/>
      <c r="D124" s="37"/>
      <c r="E124" s="37"/>
      <c r="F124" s="37"/>
      <c r="G124" s="37"/>
      <c r="H124" s="37"/>
      <c r="I124" s="37"/>
      <c r="J124" s="6" t="s">
        <v>13</v>
      </c>
      <c r="K124" s="7">
        <v>165</v>
      </c>
      <c r="L124" s="7">
        <v>18.82</v>
      </c>
      <c r="M124" s="17">
        <f t="shared" si="11"/>
        <v>3105.3</v>
      </c>
    </row>
    <row r="125" spans="1:13" ht="33" customHeight="1">
      <c r="A125" s="5" t="s">
        <v>142</v>
      </c>
      <c r="B125" s="44" t="s">
        <v>101</v>
      </c>
      <c r="C125" s="44"/>
      <c r="D125" s="44"/>
      <c r="E125" s="44"/>
      <c r="F125" s="44"/>
      <c r="G125" s="44"/>
      <c r="H125" s="44"/>
      <c r="I125" s="44"/>
      <c r="J125" s="6" t="s">
        <v>13</v>
      </c>
      <c r="K125" s="7">
        <v>330</v>
      </c>
      <c r="L125" s="7">
        <v>3.97</v>
      </c>
      <c r="M125" s="17">
        <f t="shared" si="11"/>
        <v>1310.1000000000001</v>
      </c>
    </row>
    <row r="126" spans="1:13" ht="28.5" customHeight="1">
      <c r="A126" s="5" t="s">
        <v>182</v>
      </c>
      <c r="B126" s="44" t="s">
        <v>103</v>
      </c>
      <c r="C126" s="44"/>
      <c r="D126" s="44"/>
      <c r="E126" s="44"/>
      <c r="F126" s="44"/>
      <c r="G126" s="44"/>
      <c r="H126" s="44"/>
      <c r="I126" s="44"/>
      <c r="J126" s="6" t="s">
        <v>13</v>
      </c>
      <c r="K126" s="16">
        <v>330</v>
      </c>
      <c r="L126" s="16">
        <v>14.51</v>
      </c>
      <c r="M126" s="17">
        <f t="shared" si="11"/>
        <v>4788.3</v>
      </c>
    </row>
    <row r="127" spans="1:13">
      <c r="A127" s="5" t="s">
        <v>202</v>
      </c>
      <c r="B127" s="55" t="s">
        <v>210</v>
      </c>
      <c r="C127" s="56"/>
      <c r="D127" s="56"/>
      <c r="E127" s="56"/>
      <c r="F127" s="56"/>
      <c r="G127" s="56"/>
      <c r="H127" s="56"/>
      <c r="I127" s="57"/>
      <c r="J127" s="6" t="s">
        <v>13</v>
      </c>
      <c r="K127" s="8">
        <v>330</v>
      </c>
      <c r="L127" s="19">
        <v>14.50221</v>
      </c>
      <c r="M127" s="17">
        <f t="shared" si="11"/>
        <v>4785.7293</v>
      </c>
    </row>
    <row r="128" spans="1:13">
      <c r="A128" s="5" t="s">
        <v>203</v>
      </c>
      <c r="B128" s="34" t="s">
        <v>168</v>
      </c>
      <c r="C128" s="41"/>
      <c r="D128" s="41"/>
      <c r="E128" s="41"/>
      <c r="F128" s="41"/>
      <c r="G128" s="41"/>
      <c r="H128" s="41"/>
      <c r="I128" s="42"/>
      <c r="J128" s="6" t="s">
        <v>13</v>
      </c>
      <c r="K128" s="8">
        <v>11</v>
      </c>
      <c r="L128" s="19">
        <v>554.64</v>
      </c>
      <c r="M128" s="17">
        <f t="shared" si="11"/>
        <v>6101.04</v>
      </c>
    </row>
    <row r="129" spans="1:13">
      <c r="A129" s="5" t="s">
        <v>204</v>
      </c>
      <c r="B129" s="34" t="s">
        <v>167</v>
      </c>
      <c r="C129" s="41"/>
      <c r="D129" s="41"/>
      <c r="E129" s="41"/>
      <c r="F129" s="41"/>
      <c r="G129" s="41"/>
      <c r="H129" s="41"/>
      <c r="I129" s="42"/>
      <c r="J129" s="6" t="s">
        <v>13</v>
      </c>
      <c r="K129" s="8">
        <v>22</v>
      </c>
      <c r="L129" s="19">
        <v>23.15</v>
      </c>
      <c r="M129" s="17">
        <f t="shared" si="11"/>
        <v>509.29999999999995</v>
      </c>
    </row>
    <row r="130" spans="1:13">
      <c r="A130" s="38" t="s">
        <v>49</v>
      </c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10">
        <f>SUM(M119:M129)</f>
        <v>35479.709300000002</v>
      </c>
    </row>
    <row r="131" spans="1:13">
      <c r="A131" s="4">
        <v>15</v>
      </c>
      <c r="B131" s="43" t="s">
        <v>150</v>
      </c>
      <c r="C131" s="43"/>
      <c r="D131" s="43"/>
      <c r="E131" s="43"/>
      <c r="F131" s="43"/>
      <c r="G131" s="43"/>
      <c r="H131" s="43"/>
      <c r="I131" s="43"/>
      <c r="J131" s="6"/>
      <c r="K131" s="7"/>
      <c r="L131" s="7"/>
      <c r="M131" s="11"/>
    </row>
    <row r="132" spans="1:13">
      <c r="A132" s="5" t="s">
        <v>162</v>
      </c>
      <c r="B132" s="37" t="s">
        <v>151</v>
      </c>
      <c r="C132" s="37"/>
      <c r="D132" s="37"/>
      <c r="E132" s="37"/>
      <c r="F132" s="37"/>
      <c r="G132" s="37"/>
      <c r="H132" s="37"/>
      <c r="I132" s="37"/>
      <c r="J132" s="6" t="s">
        <v>13</v>
      </c>
      <c r="K132" s="7">
        <v>249.6</v>
      </c>
      <c r="L132" s="19">
        <v>5.5</v>
      </c>
      <c r="M132" s="17">
        <f t="shared" ref="M132" si="12">K132*L132</f>
        <v>1372.8</v>
      </c>
    </row>
    <row r="133" spans="1:13" ht="15.75" thickBot="1">
      <c r="A133" s="70" t="s">
        <v>49</v>
      </c>
      <c r="B133" s="71"/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21">
        <f>SUM(M132)</f>
        <v>1372.8</v>
      </c>
    </row>
    <row r="134" spans="1:13" ht="15.75" thickBot="1">
      <c r="A134" s="72" t="s">
        <v>152</v>
      </c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22">
        <f>M17+M34+M44+M47+M53+M60+M64+M76+M81+M89+M92+M108+M117+M130+M133</f>
        <v>409899.99509999994</v>
      </c>
    </row>
    <row r="137" spans="1:13">
      <c r="B137" s="68" t="s">
        <v>213</v>
      </c>
      <c r="C137" s="68"/>
      <c r="I137" s="68" t="s">
        <v>216</v>
      </c>
      <c r="J137" s="68"/>
      <c r="K137" s="68"/>
      <c r="L137" s="68"/>
    </row>
    <row r="138" spans="1:13">
      <c r="B138" s="67" t="s">
        <v>214</v>
      </c>
      <c r="C138" s="67"/>
      <c r="I138" s="67" t="s">
        <v>215</v>
      </c>
      <c r="J138" s="67"/>
      <c r="K138" s="67"/>
      <c r="L138" s="67"/>
    </row>
  </sheetData>
  <mergeCells count="133">
    <mergeCell ref="B138:C138"/>
    <mergeCell ref="I137:L137"/>
    <mergeCell ref="I138:L138"/>
    <mergeCell ref="B137:C137"/>
    <mergeCell ref="B129:I129"/>
    <mergeCell ref="A117:L117"/>
    <mergeCell ref="B123:I123"/>
    <mergeCell ref="A3:M4"/>
    <mergeCell ref="A6:M9"/>
    <mergeCell ref="B103:I103"/>
    <mergeCell ref="B104:I104"/>
    <mergeCell ref="B105:I105"/>
    <mergeCell ref="B106:I106"/>
    <mergeCell ref="B107:I107"/>
    <mergeCell ref="B95:I95"/>
    <mergeCell ref="B96:I96"/>
    <mergeCell ref="B97:I97"/>
    <mergeCell ref="B101:I101"/>
    <mergeCell ref="B102:I102"/>
    <mergeCell ref="B100:I100"/>
    <mergeCell ref="B98:I98"/>
    <mergeCell ref="B99:I99"/>
    <mergeCell ref="A133:L133"/>
    <mergeCell ref="A134:L134"/>
    <mergeCell ref="I2:M2"/>
    <mergeCell ref="A5:M5"/>
    <mergeCell ref="B16:I16"/>
    <mergeCell ref="A10:M10"/>
    <mergeCell ref="A11:M11"/>
    <mergeCell ref="B90:I90"/>
    <mergeCell ref="A89:L89"/>
    <mergeCell ref="B91:I91"/>
    <mergeCell ref="A92:L92"/>
    <mergeCell ref="B84:I84"/>
    <mergeCell ref="B88:I88"/>
    <mergeCell ref="B12:I12"/>
    <mergeCell ref="B13:M13"/>
    <mergeCell ref="B14:M14"/>
    <mergeCell ref="B15:I15"/>
    <mergeCell ref="A76:L76"/>
    <mergeCell ref="B41:I41"/>
    <mergeCell ref="B19:I19"/>
    <mergeCell ref="A17:L17"/>
    <mergeCell ref="B18:I18"/>
    <mergeCell ref="B40:I40"/>
    <mergeCell ref="B42:I42"/>
    <mergeCell ref="B43:I43"/>
    <mergeCell ref="A44:L44"/>
    <mergeCell ref="B113:I113"/>
    <mergeCell ref="B114:I114"/>
    <mergeCell ref="B115:I115"/>
    <mergeCell ref="B116:I116"/>
    <mergeCell ref="A108:L108"/>
    <mergeCell ref="B109:I109"/>
    <mergeCell ref="B110:I110"/>
    <mergeCell ref="B111:I111"/>
    <mergeCell ref="B112:I112"/>
    <mergeCell ref="B118:I118"/>
    <mergeCell ref="B119:I119"/>
    <mergeCell ref="B120:I120"/>
    <mergeCell ref="B121:I121"/>
    <mergeCell ref="B122:I122"/>
    <mergeCell ref="B124:I124"/>
    <mergeCell ref="B127:I127"/>
    <mergeCell ref="B128:I128"/>
    <mergeCell ref="B125:I125"/>
    <mergeCell ref="B126:I126"/>
    <mergeCell ref="B131:I131"/>
    <mergeCell ref="B132:I132"/>
    <mergeCell ref="A130:L130"/>
    <mergeCell ref="B20:I20"/>
    <mergeCell ref="B21:I21"/>
    <mergeCell ref="B22:I22"/>
    <mergeCell ref="B23:I23"/>
    <mergeCell ref="B35:I35"/>
    <mergeCell ref="B36:I36"/>
    <mergeCell ref="A34:L34"/>
    <mergeCell ref="B37:I37"/>
    <mergeCell ref="B30:I30"/>
    <mergeCell ref="B31:I31"/>
    <mergeCell ref="B32:I32"/>
    <mergeCell ref="B33:I33"/>
    <mergeCell ref="B24:I24"/>
    <mergeCell ref="B25:I25"/>
    <mergeCell ref="B26:I26"/>
    <mergeCell ref="B27:I27"/>
    <mergeCell ref="B28:I28"/>
    <mergeCell ref="B29:I29"/>
    <mergeCell ref="B49:I49"/>
    <mergeCell ref="B38:I38"/>
    <mergeCell ref="B39:I39"/>
    <mergeCell ref="B45:I45"/>
    <mergeCell ref="B46:I46"/>
    <mergeCell ref="A47:L47"/>
    <mergeCell ref="B48:I48"/>
    <mergeCell ref="B61:I61"/>
    <mergeCell ref="B50:I50"/>
    <mergeCell ref="B51:I51"/>
    <mergeCell ref="B52:I52"/>
    <mergeCell ref="A53:L53"/>
    <mergeCell ref="B54:I54"/>
    <mergeCell ref="B55:I55"/>
    <mergeCell ref="B56:I56"/>
    <mergeCell ref="B57:I57"/>
    <mergeCell ref="B58:I58"/>
    <mergeCell ref="B59:I59"/>
    <mergeCell ref="A60:L60"/>
    <mergeCell ref="B62:I62"/>
    <mergeCell ref="B63:I63"/>
    <mergeCell ref="B65:I65"/>
    <mergeCell ref="A64:L64"/>
    <mergeCell ref="B66:I66"/>
    <mergeCell ref="B77:I77"/>
    <mergeCell ref="B67:I67"/>
    <mergeCell ref="B68:I68"/>
    <mergeCell ref="B69:I69"/>
    <mergeCell ref="B71:I71"/>
    <mergeCell ref="B72:I72"/>
    <mergeCell ref="B70:I70"/>
    <mergeCell ref="B73:I73"/>
    <mergeCell ref="B74:I74"/>
    <mergeCell ref="B75:I75"/>
    <mergeCell ref="B78:I78"/>
    <mergeCell ref="B79:I79"/>
    <mergeCell ref="B94:I94"/>
    <mergeCell ref="B80:I80"/>
    <mergeCell ref="A81:L81"/>
    <mergeCell ref="B93:I93"/>
    <mergeCell ref="B85:I85"/>
    <mergeCell ref="B86:I86"/>
    <mergeCell ref="B87:I87"/>
    <mergeCell ref="B82:I82"/>
    <mergeCell ref="B83:I83"/>
  </mergeCells>
  <pageMargins left="0.39370078740157483" right="0.15748031496062992" top="1.3779527559055118" bottom="1.2204724409448819" header="0.31496062992125984" footer="0.74803149606299213"/>
  <pageSetup scale="75" orientation="portrait" verticalDpi="0" r:id="rId1"/>
  <headerFooter>
    <oddFooter>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Plan1!Titulos_de_impressao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XP</dc:creator>
  <cp:lastModifiedBy>LICITAÇÃO</cp:lastModifiedBy>
  <cp:lastPrinted>2013-10-17T16:41:40Z</cp:lastPrinted>
  <dcterms:created xsi:type="dcterms:W3CDTF">2013-09-11T16:34:16Z</dcterms:created>
  <dcterms:modified xsi:type="dcterms:W3CDTF">2013-11-19T18:07:12Z</dcterms:modified>
</cp:coreProperties>
</file>