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330" tabRatio="676" activeTab="0"/>
  </bookViews>
  <sheets>
    <sheet name="Calculos" sheetId="1" r:id="rId1"/>
  </sheets>
  <definedNames>
    <definedName name="_xlnm.Print_Area" localSheetId="0">'Calculos'!$A$1:$F$30</definedName>
    <definedName name="TABLE_1" localSheetId="0">'Calculos'!$A$7:$A$7</definedName>
    <definedName name="TABLE_1">#REF!</definedName>
    <definedName name="TABLE_2">"$#REF!.$A$1:$A$1"</definedName>
    <definedName name="TABLE_2_1" localSheetId="0">'Calculos'!$A$7:$D$7</definedName>
    <definedName name="TABLE_2_1">#REF!</definedName>
    <definedName name="TABLE_2_2">"$#REF!.$A$1:$C$1"</definedName>
    <definedName name="TABLE_2_3">"$#REF!.$A$1:$D$1"</definedName>
    <definedName name="TABLE_2_4">"$#REF!.$A$1:$C$1"</definedName>
    <definedName name="TABLE_2_5">"$#REF!.$A$1:$C$1"</definedName>
    <definedName name="TABLE_2_6">"$#REF!.$A$1:$C$1"</definedName>
    <definedName name="TABLE_3">"$#REF!.$A$1:$A$1"</definedName>
    <definedName name="TABLE_3_1" localSheetId="0">'Calculos'!$A$9:$D$10</definedName>
    <definedName name="TABLE_3_1">#REF!</definedName>
    <definedName name="TABLE_3_2">"$#REF!.$A$2:$C$2"</definedName>
    <definedName name="TABLE_3_3">"$#REF!.$A$2:$D$3"</definedName>
    <definedName name="TABLE_3_4">"$#REF!.$A$2:$C$2"</definedName>
    <definedName name="TABLE_3_5">"$#REF!.$A$3:$C$3"</definedName>
    <definedName name="TABLE_3_6">"$#REF!.$A$3:$C$3"</definedName>
    <definedName name="TABLE_4">"$#REF!.$A$1:$A$1"</definedName>
    <definedName name="TABLE_4_1" localSheetId="0">'Calculos'!$A$13:$D$13</definedName>
    <definedName name="TABLE_4_1">#REF!</definedName>
    <definedName name="TABLE_4_2">"$#REF!.$#REF!$#REF!:$#REF!$#REF!"</definedName>
    <definedName name="TABLE_4_3">"$#REF!.$A$6:$D$7"</definedName>
    <definedName name="TABLE_4_4">"$#REF!.$#REF!$#REF!:$#REF!$#REF!"</definedName>
    <definedName name="TABLE_4_5">"$#REF!.$#REF!$#REF!:$#REF!$#REF!"</definedName>
    <definedName name="TABLE_4_6">"$#REF!.$#REF!$#REF!:$#REF!$#REF!"</definedName>
    <definedName name="TABLE_5">"$#REF!.$A$1:$A$1"</definedName>
    <definedName name="TABLE_6">"$#REF!.$A$1:$A$1"</definedName>
  </definedNames>
  <calcPr fullCalcOnLoad="1"/>
</workbook>
</file>

<file path=xl/sharedStrings.xml><?xml version="1.0" encoding="utf-8"?>
<sst xmlns="http://schemas.openxmlformats.org/spreadsheetml/2006/main" count="35" uniqueCount="34">
  <si>
    <t>PLANILHA QUANTITATIVA E ORÇAMENTÁRIA</t>
  </si>
  <si>
    <t>OBRA :</t>
  </si>
  <si>
    <t>LOCAL :</t>
  </si>
  <si>
    <t>DESCRIÇÃO</t>
  </si>
  <si>
    <t>UN.</t>
  </si>
  <si>
    <t>QTDE.</t>
  </si>
  <si>
    <t>PREÇO UNIT</t>
  </si>
  <si>
    <t>PREÇO TOTAL</t>
  </si>
  <si>
    <t>Obs.: O REGIME SERÁ DE EMPREITADA GLOBAL</t>
  </si>
  <si>
    <t>m²</t>
  </si>
  <si>
    <t>RECAPEAMENTO ASFÁLTICO</t>
  </si>
  <si>
    <t>m³</t>
  </si>
  <si>
    <t>TOTAL GERAL</t>
  </si>
  <si>
    <t>imprimação betuminosa ligante</t>
  </si>
  <si>
    <t>ITEM</t>
  </si>
  <si>
    <t>PROP. : PREFEITURA DO MUNICÍPIO DE ITAJOBI</t>
  </si>
  <si>
    <t xml:space="preserve">RECAPEAMENTO ASFÁLTICO </t>
  </si>
  <si>
    <t>camada de rolamento em concreto betuminoso usinado à quente - CBUQ</t>
  </si>
  <si>
    <t>54.01.410</t>
  </si>
  <si>
    <t>Varrição de pavimento para recapeamento</t>
  </si>
  <si>
    <t>54.03.230</t>
  </si>
  <si>
    <t>54.03.210</t>
  </si>
  <si>
    <t xml:space="preserve">                         Prefeitura do Município de Itajobi</t>
  </si>
  <si>
    <r>
      <t xml:space="preserve">                                                                  ESTADO DE SÃO PAULO     </t>
    </r>
    <r>
      <rPr>
        <b/>
        <sz val="11"/>
        <color indexed="8"/>
        <rFont val="Arial"/>
        <family val="2"/>
      </rPr>
      <t>-      CNPJ 45.126.851/0001-13</t>
    </r>
  </si>
  <si>
    <t>SIDIOMAR UJAQUE</t>
  </si>
  <si>
    <t>Prefeito Municipal</t>
  </si>
  <si>
    <t>JULIANA G CRUZ DA SILVA</t>
  </si>
  <si>
    <t>CAU N° A49806-8</t>
  </si>
  <si>
    <t>TOTAL GERAL COM BDI 25%</t>
  </si>
  <si>
    <t>RUA LOURENÇO BENEDITO, JOSÉ A. G. DUARTE, LUIZ PIOVESANA, AMÉRICO SACCANI</t>
  </si>
  <si>
    <t>1.0</t>
  </si>
  <si>
    <t>02.08.020</t>
  </si>
  <si>
    <t>Placa de identificação para obra</t>
  </si>
  <si>
    <t>m2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</si>
</sst>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 R$ &quot;#,##0.00\ ;&quot; R$ (&quot;#,##0.00\);&quot; R$ -&quot;#\ ;@\ "/>
    <numFmt numFmtId="171" formatCode="#,##0.00\ ;&quot; (&quot;#,##0.00\);&quot; -&quot;#\ ;@\ "/>
    <numFmt numFmtId="172" formatCode="#,##0.0000000"/>
    <numFmt numFmtId="173" formatCode="#,##0.000000000000000\ ;&quot; (&quot;#,##0.000000000000000\);&quot; -&quot;#.0000000000000\ ;@\ "/>
    <numFmt numFmtId="174" formatCode="_(* #,##0.00_);_(* \(#,##0.00\);_(* \-??_);_(@_)"/>
    <numFmt numFmtId="175" formatCode="#,##0.0000000000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0.000"/>
    <numFmt numFmtId="181" formatCode="0.0"/>
    <numFmt numFmtId="182" formatCode="#,##0.0\ ;&quot; (&quot;#,##0.0\);&quot; -&quot;#\ ;@\ "/>
    <numFmt numFmtId="183" formatCode="#,##0.00\ ;&quot; (&quot;#,##0.00\);&quot; -&quot;#.0\ ;@\ "/>
    <numFmt numFmtId="184" formatCode="#,##0.000\ ;&quot; (&quot;#,##0.000\);&quot; -&quot;#.00\ ;@\ "/>
    <numFmt numFmtId="185" formatCode="#,##0.0000\ ;&quot; (&quot;#,##0.0000\);&quot; -&quot;#.000\ ;@\ "/>
    <numFmt numFmtId="186" formatCode="#,##0.00000\ ;&quot; (&quot;#,##0.00000\);&quot; -&quot;#.0000\ ;@\ "/>
  </numFmts>
  <fonts count="5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170" fontId="2" fillId="0" borderId="0" xfId="47" applyFont="1" applyFill="1" applyBorder="1" applyAlignment="1" applyProtection="1">
      <alignment/>
      <protection/>
    </xf>
    <xf numFmtId="171" fontId="1" fillId="0" borderId="0" xfId="53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1" fontId="1" fillId="0" borderId="0" xfId="53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0" fontId="50" fillId="0" borderId="0" xfId="0" applyFont="1" applyBorder="1" applyAlignment="1">
      <alignment horizontal="center"/>
    </xf>
    <xf numFmtId="171" fontId="51" fillId="0" borderId="0" xfId="53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171" fontId="51" fillId="0" borderId="0" xfId="53" applyFont="1" applyBorder="1" applyAlignment="1">
      <alignment horizontal="right"/>
    </xf>
    <xf numFmtId="171" fontId="52" fillId="0" borderId="0" xfId="53" applyFont="1" applyBorder="1" applyAlignment="1">
      <alignment horizontal="center" vertical="top"/>
    </xf>
    <xf numFmtId="171" fontId="52" fillId="0" borderId="0" xfId="53" applyFont="1" applyBorder="1" applyAlignment="1">
      <alignment horizontal="right"/>
    </xf>
    <xf numFmtId="0" fontId="0" fillId="0" borderId="0" xfId="0" applyFont="1" applyBorder="1" applyAlignment="1">
      <alignment/>
    </xf>
    <xf numFmtId="171" fontId="0" fillId="0" borderId="0" xfId="53" applyFont="1" applyFill="1" applyBorder="1" applyAlignment="1" applyProtection="1">
      <alignment horizontal="center"/>
      <protection/>
    </xf>
    <xf numFmtId="171" fontId="0" fillId="0" borderId="0" xfId="53" applyFont="1" applyFill="1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171" fontId="5" fillId="0" borderId="0" xfId="53" applyFont="1" applyFill="1" applyBorder="1" applyAlignment="1" applyProtection="1">
      <alignment horizontal="center" vertical="center"/>
      <protection/>
    </xf>
    <xf numFmtId="171" fontId="5" fillId="0" borderId="0" xfId="53" applyFont="1" applyFill="1" applyBorder="1" applyAlignment="1" applyProtection="1">
      <alignment vertical="center"/>
      <protection/>
    </xf>
    <xf numFmtId="170" fontId="10" fillId="0" borderId="0" xfId="47" applyFont="1" applyFill="1" applyBorder="1" applyAlignment="1" applyProtection="1">
      <alignment horizontal="center"/>
      <protection/>
    </xf>
    <xf numFmtId="171" fontId="12" fillId="0" borderId="0" xfId="53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1" fontId="0" fillId="0" borderId="11" xfId="53" applyFont="1" applyFill="1" applyBorder="1" applyAlignment="1" applyProtection="1">
      <alignment horizontal="center"/>
      <protection/>
    </xf>
    <xf numFmtId="171" fontId="0" fillId="0" borderId="11" xfId="53" applyFont="1" applyFill="1" applyBorder="1" applyAlignment="1" applyProtection="1">
      <alignment/>
      <protection/>
    </xf>
    <xf numFmtId="171" fontId="0" fillId="0" borderId="12" xfId="53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171" fontId="0" fillId="0" borderId="14" xfId="53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center"/>
    </xf>
    <xf numFmtId="171" fontId="5" fillId="0" borderId="14" xfId="53" applyFont="1" applyFill="1" applyBorder="1" applyAlignment="1" applyProtection="1">
      <alignment vertical="center"/>
      <protection/>
    </xf>
    <xf numFmtId="170" fontId="4" fillId="0" borderId="0" xfId="47" applyFont="1" applyFill="1" applyBorder="1" applyAlignment="1" applyProtection="1">
      <alignment/>
      <protection/>
    </xf>
    <xf numFmtId="171" fontId="0" fillId="0" borderId="0" xfId="53" applyAlignment="1">
      <alignment/>
    </xf>
    <xf numFmtId="0" fontId="13" fillId="33" borderId="0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1" fontId="1" fillId="0" borderId="14" xfId="53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170" fontId="4" fillId="0" borderId="14" xfId="47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left" vertical="center"/>
    </xf>
    <xf numFmtId="4" fontId="4" fillId="0" borderId="16" xfId="0" applyNumberFormat="1" applyFont="1" applyBorder="1" applyAlignment="1">
      <alignment horizontal="center"/>
    </xf>
    <xf numFmtId="170" fontId="4" fillId="0" borderId="16" xfId="47" applyFont="1" applyFill="1" applyBorder="1" applyAlignment="1" applyProtection="1">
      <alignment/>
      <protection/>
    </xf>
    <xf numFmtId="0" fontId="12" fillId="0" borderId="16" xfId="0" applyFont="1" applyBorder="1" applyAlignment="1">
      <alignment horizontal="left" vertical="center"/>
    </xf>
    <xf numFmtId="170" fontId="4" fillId="0" borderId="17" xfId="47" applyFont="1" applyFill="1" applyBorder="1" applyAlignment="1" applyProtection="1">
      <alignment/>
      <protection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170" fontId="5" fillId="0" borderId="0" xfId="47" applyFont="1" applyFill="1" applyBorder="1" applyAlignment="1" applyProtection="1">
      <alignment/>
      <protection/>
    </xf>
    <xf numFmtId="170" fontId="5" fillId="33" borderId="0" xfId="47" applyFont="1" applyFill="1" applyBorder="1" applyAlignment="1" applyProtection="1">
      <alignment/>
      <protection/>
    </xf>
    <xf numFmtId="171" fontId="13" fillId="33" borderId="0" xfId="53" applyFont="1" applyFill="1" applyBorder="1" applyAlignment="1" applyProtection="1">
      <alignment/>
      <protection/>
    </xf>
    <xf numFmtId="171" fontId="13" fillId="33" borderId="14" xfId="53" applyFont="1" applyFill="1" applyBorder="1" applyAlignment="1" applyProtection="1">
      <alignment/>
      <protection/>
    </xf>
    <xf numFmtId="171" fontId="5" fillId="33" borderId="18" xfId="53" applyFont="1" applyFill="1" applyBorder="1" applyAlignment="1" applyProtection="1">
      <alignment horizontal="center" wrapText="1"/>
      <protection/>
    </xf>
    <xf numFmtId="171" fontId="13" fillId="33" borderId="18" xfId="53" applyFont="1" applyFill="1" applyBorder="1" applyAlignment="1" applyProtection="1">
      <alignment/>
      <protection/>
    </xf>
    <xf numFmtId="171" fontId="5" fillId="33" borderId="0" xfId="53" applyFont="1" applyFill="1" applyBorder="1" applyAlignment="1" applyProtection="1">
      <alignment horizontal="right"/>
      <protection/>
    </xf>
    <xf numFmtId="171" fontId="5" fillId="33" borderId="14" xfId="53" applyFont="1" applyFill="1" applyBorder="1" applyAlignment="1" applyProtection="1">
      <alignment horizontal="center" wrapText="1"/>
      <protection/>
    </xf>
    <xf numFmtId="0" fontId="5" fillId="33" borderId="19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0" xfId="0" applyFont="1" applyFill="1" applyBorder="1" applyAlignment="1">
      <alignment horizontal="right"/>
    </xf>
    <xf numFmtId="0" fontId="5" fillId="33" borderId="21" xfId="0" applyFont="1" applyFill="1" applyBorder="1" applyAlignment="1">
      <alignment wrapText="1"/>
    </xf>
    <xf numFmtId="0" fontId="13" fillId="33" borderId="18" xfId="0" applyFont="1" applyFill="1" applyBorder="1" applyAlignment="1">
      <alignment horizontal="center" vertical="center"/>
    </xf>
    <xf numFmtId="4" fontId="13" fillId="33" borderId="22" xfId="0" applyNumberFormat="1" applyFont="1" applyFill="1" applyBorder="1" applyAlignment="1">
      <alignment horizontal="center" vertical="center" wrapText="1"/>
    </xf>
    <xf numFmtId="4" fontId="13" fillId="33" borderId="22" xfId="53" applyNumberFormat="1" applyFont="1" applyFill="1" applyBorder="1" applyAlignment="1" applyProtection="1">
      <alignment vertical="center"/>
      <protection/>
    </xf>
    <xf numFmtId="171" fontId="13" fillId="33" borderId="22" xfId="53" applyFont="1" applyFill="1" applyBorder="1" applyAlignment="1" applyProtection="1">
      <alignment horizontal="right" vertical="center"/>
      <protection/>
    </xf>
    <xf numFmtId="171" fontId="13" fillId="33" borderId="22" xfId="53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vertical="top" wrapText="1"/>
    </xf>
    <xf numFmtId="4" fontId="13" fillId="33" borderId="18" xfId="0" applyNumberFormat="1" applyFont="1" applyFill="1" applyBorder="1" applyAlignment="1">
      <alignment horizontal="center" wrapText="1"/>
    </xf>
    <xf numFmtId="4" fontId="13" fillId="33" borderId="18" xfId="53" applyNumberFormat="1" applyFont="1" applyFill="1" applyBorder="1" applyAlignment="1" applyProtection="1">
      <alignment/>
      <protection/>
    </xf>
    <xf numFmtId="171" fontId="13" fillId="33" borderId="18" xfId="53" applyFont="1" applyFill="1" applyBorder="1" applyAlignment="1" applyProtection="1">
      <alignment horizontal="right"/>
      <protection/>
    </xf>
    <xf numFmtId="0" fontId="13" fillId="33" borderId="18" xfId="0" applyFont="1" applyFill="1" applyBorder="1" applyAlignment="1">
      <alignment vertical="center" wrapText="1"/>
    </xf>
    <xf numFmtId="4" fontId="13" fillId="33" borderId="18" xfId="0" applyNumberFormat="1" applyFont="1" applyFill="1" applyBorder="1" applyAlignment="1">
      <alignment horizontal="center" vertical="center" wrapText="1"/>
    </xf>
    <xf numFmtId="4" fontId="13" fillId="33" borderId="18" xfId="53" applyNumberFormat="1" applyFont="1" applyFill="1" applyBorder="1" applyAlignment="1" applyProtection="1">
      <alignment vertical="center"/>
      <protection/>
    </xf>
    <xf numFmtId="171" fontId="13" fillId="33" borderId="18" xfId="53" applyFont="1" applyFill="1" applyBorder="1" applyAlignment="1" applyProtection="1">
      <alignment horizontal="right" vertical="center"/>
      <protection/>
    </xf>
    <xf numFmtId="171" fontId="13" fillId="33" borderId="18" xfId="53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right" wrapText="1"/>
    </xf>
    <xf numFmtId="171" fontId="5" fillId="33" borderId="21" xfId="0" applyNumberFormat="1" applyFont="1" applyFill="1" applyBorder="1" applyAlignment="1">
      <alignment/>
    </xf>
    <xf numFmtId="171" fontId="13" fillId="0" borderId="0" xfId="53" applyFont="1" applyFill="1" applyBorder="1" applyAlignment="1" applyProtection="1">
      <alignment/>
      <protection/>
    </xf>
    <xf numFmtId="173" fontId="13" fillId="0" borderId="14" xfId="53" applyNumberFormat="1" applyFont="1" applyFill="1" applyBorder="1" applyAlignment="1" applyProtection="1">
      <alignment/>
      <protection/>
    </xf>
    <xf numFmtId="171" fontId="13" fillId="0" borderId="14" xfId="53" applyFont="1" applyFill="1" applyBorder="1" applyAlignment="1" applyProtection="1">
      <alignment/>
      <protection/>
    </xf>
    <xf numFmtId="170" fontId="13" fillId="0" borderId="0" xfId="47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>
      <alignment wrapText="1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wrapText="1"/>
    </xf>
    <xf numFmtId="0" fontId="13" fillId="33" borderId="19" xfId="0" applyFont="1" applyFill="1" applyBorder="1" applyAlignment="1">
      <alignment horizontal="center" wrapText="1"/>
    </xf>
    <xf numFmtId="0" fontId="13" fillId="33" borderId="18" xfId="0" applyFont="1" applyFill="1" applyBorder="1" applyAlignment="1">
      <alignment wrapText="1"/>
    </xf>
    <xf numFmtId="0" fontId="13" fillId="33" borderId="18" xfId="0" applyFont="1" applyFill="1" applyBorder="1" applyAlignment="1">
      <alignment horizontal="right"/>
    </xf>
    <xf numFmtId="0" fontId="13" fillId="33" borderId="17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1" fontId="5" fillId="33" borderId="20" xfId="0" applyNumberFormat="1" applyFont="1" applyFill="1" applyBorder="1" applyAlignment="1">
      <alignment/>
    </xf>
    <xf numFmtId="171" fontId="5" fillId="33" borderId="21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right" wrapText="1"/>
    </xf>
    <xf numFmtId="0" fontId="5" fillId="33" borderId="2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28575</xdr:rowOff>
    </xdr:from>
    <xdr:to>
      <xdr:col>1</xdr:col>
      <xdr:colOff>800100</xdr:colOff>
      <xdr:row>5</xdr:row>
      <xdr:rowOff>0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1209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PageLayoutView="0" workbookViewId="0" topLeftCell="A7">
      <selection activeCell="I31" sqref="I31"/>
    </sheetView>
  </sheetViews>
  <sheetFormatPr defaultColWidth="9.140625" defaultRowHeight="12.75"/>
  <cols>
    <col min="1" max="1" width="11.140625" style="1" customWidth="1"/>
    <col min="2" max="2" width="44.140625" style="2" customWidth="1"/>
    <col min="3" max="3" width="5.140625" style="3" customWidth="1"/>
    <col min="4" max="4" width="12.00390625" style="4" customWidth="1"/>
    <col min="5" max="5" width="13.7109375" style="5" customWidth="1"/>
    <col min="6" max="6" width="28.7109375" style="5" customWidth="1"/>
    <col min="7" max="7" width="5.28125" style="2" customWidth="1"/>
    <col min="8" max="9" width="9.140625" style="2" customWidth="1"/>
    <col min="10" max="10" width="18.140625" style="2" customWidth="1"/>
    <col min="11" max="16384" width="9.140625" style="2" customWidth="1"/>
  </cols>
  <sheetData>
    <row r="1" spans="1:8" ht="12.75">
      <c r="A1" s="35"/>
      <c r="B1" s="36"/>
      <c r="C1" s="37"/>
      <c r="D1" s="36"/>
      <c r="E1" s="38"/>
      <c r="F1" s="39"/>
      <c r="G1" s="10"/>
      <c r="H1" s="10"/>
    </row>
    <row r="2" spans="1:8" ht="12.75">
      <c r="A2" s="40"/>
      <c r="B2" s="25"/>
      <c r="C2" s="26"/>
      <c r="D2" s="25"/>
      <c r="E2" s="27"/>
      <c r="F2" s="41"/>
      <c r="G2"/>
      <c r="H2"/>
    </row>
    <row r="3" spans="1:8" ht="34.5">
      <c r="A3" s="40"/>
      <c r="B3" s="19"/>
      <c r="C3" s="20" t="s">
        <v>22</v>
      </c>
      <c r="D3" s="21"/>
      <c r="E3" s="22"/>
      <c r="F3" s="42"/>
      <c r="G3" s="16"/>
      <c r="H3" s="16"/>
    </row>
    <row r="4" spans="1:8" ht="15">
      <c r="A4" s="40"/>
      <c r="B4" s="23"/>
      <c r="C4" s="18" t="s">
        <v>23</v>
      </c>
      <c r="D4" s="13"/>
      <c r="E4" s="24"/>
      <c r="F4" s="42"/>
      <c r="G4" s="16"/>
      <c r="H4" s="16"/>
    </row>
    <row r="5" spans="1:8" ht="12.75">
      <c r="A5" s="40"/>
      <c r="B5" s="25"/>
      <c r="C5" s="26"/>
      <c r="D5" s="25"/>
      <c r="E5" s="27"/>
      <c r="F5" s="41"/>
      <c r="G5"/>
      <c r="H5"/>
    </row>
    <row r="6" spans="1:8" ht="15">
      <c r="A6" s="43"/>
      <c r="B6" s="28"/>
      <c r="C6" s="29"/>
      <c r="D6" s="28"/>
      <c r="E6" s="30"/>
      <c r="F6" s="44"/>
      <c r="G6" s="17"/>
      <c r="H6" s="17"/>
    </row>
    <row r="7" spans="1:15" s="6" customFormat="1" ht="23.25" customHeight="1">
      <c r="A7" s="126" t="s">
        <v>0</v>
      </c>
      <c r="B7" s="127"/>
      <c r="C7" s="127"/>
      <c r="D7" s="127"/>
      <c r="E7" s="127"/>
      <c r="F7" s="128"/>
      <c r="J7" s="8"/>
      <c r="K7" s="8"/>
      <c r="L7" s="8"/>
      <c r="M7" s="8"/>
      <c r="N7" s="8"/>
      <c r="O7" s="8"/>
    </row>
    <row r="8" spans="1:15" s="12" customFormat="1" ht="17.25" customHeight="1">
      <c r="A8" s="66" t="s">
        <v>15</v>
      </c>
      <c r="B8" s="61"/>
      <c r="C8" s="61"/>
      <c r="D8" s="61"/>
      <c r="E8" s="61"/>
      <c r="F8" s="62"/>
      <c r="I8" s="12">
        <v>488.53</v>
      </c>
      <c r="J8" s="13">
        <f>1.2*I8</f>
        <v>586.236</v>
      </c>
      <c r="K8" s="13"/>
      <c r="L8" s="13"/>
      <c r="M8" s="13"/>
      <c r="N8" s="13"/>
      <c r="O8" s="13"/>
    </row>
    <row r="9" spans="1:15" s="6" customFormat="1" ht="12.75" customHeight="1">
      <c r="A9" s="63" t="s">
        <v>1</v>
      </c>
      <c r="B9" s="64" t="s">
        <v>16</v>
      </c>
      <c r="C9" s="65"/>
      <c r="D9" s="75"/>
      <c r="E9" s="76"/>
      <c r="F9" s="77"/>
      <c r="J9" s="8"/>
      <c r="K9" s="8"/>
      <c r="L9" s="8"/>
      <c r="M9" s="8"/>
      <c r="N9" s="8"/>
      <c r="O9" s="8"/>
    </row>
    <row r="10" spans="1:15" s="7" customFormat="1" ht="17.25" customHeight="1">
      <c r="A10" s="66" t="s">
        <v>2</v>
      </c>
      <c r="B10" s="129" t="s">
        <v>29</v>
      </c>
      <c r="C10" s="129"/>
      <c r="D10" s="129"/>
      <c r="E10" s="129"/>
      <c r="F10" s="130"/>
      <c r="I10" s="7">
        <v>0.54</v>
      </c>
      <c r="J10" s="116"/>
      <c r="K10" s="116"/>
      <c r="L10" s="116"/>
      <c r="M10" s="116"/>
      <c r="N10" s="116"/>
      <c r="O10" s="116"/>
    </row>
    <row r="11" spans="1:15" s="7" customFormat="1" ht="14.25" customHeight="1">
      <c r="A11" s="67"/>
      <c r="B11" s="68"/>
      <c r="C11" s="68"/>
      <c r="D11" s="68"/>
      <c r="E11" s="68"/>
      <c r="F11" s="69"/>
      <c r="J11" s="116"/>
      <c r="K11" s="116"/>
      <c r="L11" s="116"/>
      <c r="M11" s="116"/>
      <c r="N11" s="116"/>
      <c r="O11" s="116"/>
    </row>
    <row r="12" spans="1:15" s="7" customFormat="1" ht="12.75" customHeight="1">
      <c r="A12" s="132" t="e">
        <f>#REF!</f>
        <v>#REF!</v>
      </c>
      <c r="B12" s="133"/>
      <c r="C12" s="133"/>
      <c r="D12" s="133"/>
      <c r="E12" s="133"/>
      <c r="F12" s="134"/>
      <c r="I12" s="7">
        <v>4.57</v>
      </c>
      <c r="J12" s="116"/>
      <c r="K12" s="116"/>
      <c r="L12" s="116"/>
      <c r="M12" s="116"/>
      <c r="N12" s="116"/>
      <c r="O12" s="116"/>
    </row>
    <row r="13" spans="1:15" ht="27.75" customHeight="1">
      <c r="A13" s="70" t="s">
        <v>14</v>
      </c>
      <c r="B13" s="70" t="s">
        <v>3</v>
      </c>
      <c r="C13" s="70" t="s">
        <v>4</v>
      </c>
      <c r="D13" s="70" t="s">
        <v>5</v>
      </c>
      <c r="E13" s="78" t="s">
        <v>6</v>
      </c>
      <c r="F13" s="78" t="s">
        <v>7</v>
      </c>
      <c r="I13" s="2">
        <v>914.87</v>
      </c>
      <c r="J13" s="11"/>
      <c r="K13" s="11"/>
      <c r="L13" s="11"/>
      <c r="M13" s="11"/>
      <c r="N13" s="11"/>
      <c r="O13" s="11"/>
    </row>
    <row r="14" spans="1:10" ht="12" customHeight="1">
      <c r="A14" s="60"/>
      <c r="B14" s="61"/>
      <c r="C14" s="61"/>
      <c r="D14" s="61"/>
      <c r="E14" s="80"/>
      <c r="F14" s="81"/>
      <c r="H14" s="48"/>
      <c r="J14" s="46">
        <f aca="true" t="shared" si="0" ref="J14:J20">I14*1.2</f>
        <v>0</v>
      </c>
    </row>
    <row r="15" spans="1:10" ht="15" customHeight="1">
      <c r="A15" s="82" t="s">
        <v>30</v>
      </c>
      <c r="B15" s="83" t="s">
        <v>10</v>
      </c>
      <c r="C15" s="84"/>
      <c r="D15" s="84"/>
      <c r="E15" s="85"/>
      <c r="F15" s="86"/>
      <c r="H15" s="48"/>
      <c r="J15" s="46">
        <f t="shared" si="0"/>
        <v>0</v>
      </c>
    </row>
    <row r="16" spans="1:10" ht="15" customHeight="1">
      <c r="A16" s="82"/>
      <c r="B16" s="84"/>
      <c r="C16" s="109"/>
      <c r="D16" s="109"/>
      <c r="E16" s="110"/>
      <c r="F16" s="111"/>
      <c r="H16" s="48"/>
      <c r="J16" s="46"/>
    </row>
    <row r="17" spans="1:10" ht="15" customHeight="1">
      <c r="A17" s="112" t="s">
        <v>31</v>
      </c>
      <c r="B17" s="113" t="s">
        <v>32</v>
      </c>
      <c r="C17" s="113" t="s">
        <v>33</v>
      </c>
      <c r="D17" s="113">
        <v>6</v>
      </c>
      <c r="E17" s="114">
        <v>621.08</v>
      </c>
      <c r="F17" s="115">
        <f>D17*E17</f>
        <v>3726.4800000000005</v>
      </c>
      <c r="H17" s="48"/>
      <c r="J17" s="46"/>
    </row>
    <row r="18" spans="1:10" s="15" customFormat="1" ht="14.25">
      <c r="A18" s="87" t="s">
        <v>18</v>
      </c>
      <c r="B18" s="47" t="s">
        <v>19</v>
      </c>
      <c r="C18" s="88" t="s">
        <v>9</v>
      </c>
      <c r="D18" s="89">
        <v>1750.15</v>
      </c>
      <c r="E18" s="90">
        <v>0.67</v>
      </c>
      <c r="F18" s="91">
        <f>D18*E18</f>
        <v>1172.6005000000002</v>
      </c>
      <c r="G18" s="14"/>
      <c r="H18" s="48"/>
      <c r="I18" s="15">
        <v>0.54</v>
      </c>
      <c r="J18" s="46">
        <f t="shared" si="0"/>
        <v>0.648</v>
      </c>
    </row>
    <row r="19" spans="1:10" ht="14.25">
      <c r="A19" s="92" t="s">
        <v>20</v>
      </c>
      <c r="B19" s="93" t="s">
        <v>13</v>
      </c>
      <c r="C19" s="94" t="s">
        <v>9</v>
      </c>
      <c r="D19" s="95">
        <f>D18</f>
        <v>1750.15</v>
      </c>
      <c r="E19" s="96">
        <v>6.41</v>
      </c>
      <c r="F19" s="79">
        <f>D19*E19</f>
        <v>11218.461500000001</v>
      </c>
      <c r="G19" s="5"/>
      <c r="H19" s="48"/>
      <c r="I19" s="2">
        <v>4.57</v>
      </c>
      <c r="J19" s="46">
        <f t="shared" si="0"/>
        <v>5.484</v>
      </c>
    </row>
    <row r="20" spans="1:10" s="15" customFormat="1" ht="33" customHeight="1">
      <c r="A20" s="87" t="s">
        <v>21</v>
      </c>
      <c r="B20" s="97" t="s">
        <v>17</v>
      </c>
      <c r="C20" s="98" t="s">
        <v>11</v>
      </c>
      <c r="D20" s="99">
        <f>D18*0.03</f>
        <v>52.5045</v>
      </c>
      <c r="E20" s="100">
        <v>1401</v>
      </c>
      <c r="F20" s="101">
        <f>D20*E20</f>
        <v>73558.8045</v>
      </c>
      <c r="G20" s="14"/>
      <c r="H20" s="48"/>
      <c r="I20" s="15">
        <v>914.87</v>
      </c>
      <c r="J20" s="46">
        <f t="shared" si="0"/>
        <v>1097.844</v>
      </c>
    </row>
    <row r="21" spans="1:6" ht="15">
      <c r="A21" s="102"/>
      <c r="B21" s="47"/>
      <c r="C21" s="65"/>
      <c r="D21" s="75"/>
      <c r="E21" s="76"/>
      <c r="F21" s="77"/>
    </row>
    <row r="22" spans="1:6" ht="15">
      <c r="A22" s="102"/>
      <c r="B22" s="47"/>
      <c r="C22" s="65"/>
      <c r="D22" s="75"/>
      <c r="E22" s="76"/>
      <c r="F22" s="77"/>
    </row>
    <row r="23" spans="1:10" s="33" customFormat="1" ht="15.75" customHeight="1">
      <c r="A23" s="121" t="s">
        <v>12</v>
      </c>
      <c r="B23" s="122"/>
      <c r="C23" s="122"/>
      <c r="D23" s="122"/>
      <c r="E23" s="119">
        <f>SUM(F20+F19+F18+F17)</f>
        <v>89676.3465</v>
      </c>
      <c r="F23" s="120"/>
      <c r="G23" s="32"/>
      <c r="J23" s="34"/>
    </row>
    <row r="24" spans="1:10" s="33" customFormat="1" ht="15.75" customHeight="1">
      <c r="A24" s="103"/>
      <c r="B24" s="131" t="s">
        <v>28</v>
      </c>
      <c r="C24" s="131"/>
      <c r="D24" s="131"/>
      <c r="E24" s="131"/>
      <c r="F24" s="104">
        <v>112095.42</v>
      </c>
      <c r="G24" s="32"/>
      <c r="J24" s="34"/>
    </row>
    <row r="25" spans="1:7" ht="12.75" customHeight="1">
      <c r="A25" s="123"/>
      <c r="B25" s="124"/>
      <c r="C25" s="124"/>
      <c r="D25" s="125"/>
      <c r="E25" s="105"/>
      <c r="F25" s="106"/>
      <c r="G25" s="5"/>
    </row>
    <row r="26" spans="1:6" ht="15">
      <c r="A26" s="49" t="s">
        <v>8</v>
      </c>
      <c r="B26" s="72"/>
      <c r="C26" s="73"/>
      <c r="D26" s="74"/>
      <c r="E26" s="105"/>
      <c r="F26" s="107"/>
    </row>
    <row r="27" spans="1:6" ht="14.25">
      <c r="A27" s="71"/>
      <c r="B27" s="72"/>
      <c r="C27" s="73"/>
      <c r="D27" s="108"/>
      <c r="E27" s="105"/>
      <c r="F27" s="107"/>
    </row>
    <row r="28" spans="1:6" ht="12">
      <c r="A28" s="117"/>
      <c r="B28" s="118"/>
      <c r="C28" s="31"/>
      <c r="F28" s="50"/>
    </row>
    <row r="29" spans="1:6" ht="15.75">
      <c r="A29" s="51"/>
      <c r="B29" s="52" t="s">
        <v>26</v>
      </c>
      <c r="C29" s="45"/>
      <c r="D29" s="53"/>
      <c r="E29" s="52" t="s">
        <v>24</v>
      </c>
      <c r="F29" s="54"/>
    </row>
    <row r="30" spans="1:6" ht="15.75">
      <c r="A30" s="55"/>
      <c r="B30" s="56" t="s">
        <v>27</v>
      </c>
      <c r="C30" s="57"/>
      <c r="D30" s="58"/>
      <c r="E30" s="56" t="s">
        <v>25</v>
      </c>
      <c r="F30" s="59"/>
    </row>
    <row r="31" ht="11.25">
      <c r="C31" s="9"/>
    </row>
    <row r="32" ht="11.25">
      <c r="C32" s="9"/>
    </row>
  </sheetData>
  <sheetProtection/>
  <mergeCells count="9">
    <mergeCell ref="J10:O12"/>
    <mergeCell ref="A28:B28"/>
    <mergeCell ref="E23:F23"/>
    <mergeCell ref="A23:D23"/>
    <mergeCell ref="A25:D25"/>
    <mergeCell ref="A7:F7"/>
    <mergeCell ref="B10:F10"/>
    <mergeCell ref="B24:E24"/>
    <mergeCell ref="A12:F12"/>
  </mergeCells>
  <printOptions horizontalCentered="1"/>
  <pageMargins left="0.5905511811023623" right="0.35433070866141736" top="0.7086614173228347" bottom="0.511811023622047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Arquitetura</dc:creator>
  <cp:keywords/>
  <dc:description/>
  <cp:lastModifiedBy>paco.convenios01</cp:lastModifiedBy>
  <cp:lastPrinted>2022-03-14T17:39:32Z</cp:lastPrinted>
  <dcterms:created xsi:type="dcterms:W3CDTF">2010-06-28T17:27:53Z</dcterms:created>
  <dcterms:modified xsi:type="dcterms:W3CDTF">2022-05-11T17:23:26Z</dcterms:modified>
  <cp:category/>
  <cp:version/>
  <cp:contentType/>
  <cp:contentStatus/>
</cp:coreProperties>
</file>